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-1" sheetId="7" r:id="rId1"/>
    <sheet name="1-1(2)" sheetId="9" r:id="rId2"/>
    <sheet name="1-1(4,1)" sheetId="8" r:id="rId3"/>
    <sheet name="Лист1" sheetId="1" r:id="rId4"/>
    <sheet name="Лист2" sheetId="2" r:id="rId5"/>
    <sheet name="Лист3" sheetId="3" r:id="rId6"/>
  </sheets>
  <definedNames>
    <definedName name="_xlnm.Print_Area" localSheetId="0">'1-1'!$A$1:$D$145</definedName>
  </definedNames>
  <calcPr calcId="124519"/>
</workbook>
</file>

<file path=xl/calcChain.xml><?xml version="1.0" encoding="utf-8"?>
<calcChain xmlns="http://schemas.openxmlformats.org/spreadsheetml/2006/main">
  <c r="C136" i="7"/>
  <c r="C133"/>
  <c r="D126"/>
  <c r="J5" i="8" s="1"/>
  <c r="C116" i="7"/>
  <c r="C117" s="1"/>
  <c r="B115"/>
  <c r="B114"/>
  <c r="B117" s="1"/>
  <c r="B135"/>
  <c r="C139" l="1"/>
  <c r="D139" s="1"/>
  <c r="B133"/>
  <c r="B136"/>
  <c r="D101" l="1"/>
  <c r="D134"/>
  <c r="D102" l="1"/>
  <c r="C101"/>
  <c r="C134"/>
  <c r="D137"/>
  <c r="D138" s="1"/>
  <c r="D141" s="1"/>
  <c r="B134" l="1"/>
  <c r="B137" s="1"/>
  <c r="C137"/>
  <c r="C138" s="1"/>
  <c r="C141" s="1"/>
  <c r="D103"/>
  <c r="C102"/>
  <c r="C103" l="1"/>
  <c r="D104"/>
  <c r="C104" s="1"/>
</calcChain>
</file>

<file path=xl/sharedStrings.xml><?xml version="1.0" encoding="utf-8"?>
<sst xmlns="http://schemas.openxmlformats.org/spreadsheetml/2006/main" count="246" uniqueCount="208">
  <si>
    <t xml:space="preserve">Утвержден </t>
  </si>
  <si>
    <t xml:space="preserve">Приложение №9 </t>
  </si>
  <si>
    <t xml:space="preserve">решением  общего собрания </t>
  </si>
  <si>
    <t xml:space="preserve">к Договору </t>
  </si>
  <si>
    <t>собственников помещений</t>
  </si>
  <si>
    <t>в многоквартирном доме</t>
  </si>
  <si>
    <t>протокол №________  от ________________</t>
  </si>
  <si>
    <t>Перечень работ, услуг по управлению многоквартирным домом, содержанию и ремонту</t>
  </si>
  <si>
    <t xml:space="preserve"> общего имущества в многоквартирном доме, определение их  стоимости и размера 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</si>
  <si>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Times New Roman"/>
        <family val="1"/>
        <charset val="204"/>
      </rPr>
      <t xml:space="preserve">Перечень работ, услуг по управлению многоквартирным домом и содержанию общего имущества </t>
    </r>
  </si>
  <si>
    <t>Содержит минимально-необходимые и дополнительные работы, услуги; дополнительные работы, услуги помечены знаком «*»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</si>
  <si>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</si>
  <si>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</si>
  <si>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</si>
  <si>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</si>
  <si>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А. Услуги по управлению многоквартирным домом</t>
  </si>
  <si>
    <r>
      <t>Непрерывно в течение года (</t>
    </r>
    <r>
      <rPr>
        <i/>
        <sz val="10"/>
        <color indexed="8"/>
        <rFont val="Times New Roman"/>
        <family val="1"/>
        <charset val="204"/>
      </rPr>
      <t>на протяжении срока действия Договора)</t>
    </r>
  </si>
  <si>
    <t>Сбор, обновление и хранение информации о собственниках и нанимателях;</t>
  </si>
  <si>
    <t>Прием, хранение и передача технической документации;</t>
  </si>
  <si>
    <t>Разработка перечня услуг и работ по содержанию и ремонту общего имущества;</t>
  </si>
  <si>
    <t>Расчет и обоснование  финансовых потребностей, необходимых для оказания услуг и выполнения работ;</t>
  </si>
  <si>
    <t>Подготовка предложений  по вопросам проведения капитального ремонта;</t>
  </si>
  <si>
    <t>Подготовка предложений о передаче объектов общего имущества собственников в пользование иным лицам на возмездной основе;</t>
  </si>
  <si>
    <t>Организация рассмотрения общим собранием собственников помещений  вопросов, связанных с управлением МКД;</t>
  </si>
  <si>
    <t>Организация оказания услуг и выполнения работ;</t>
  </si>
  <si>
    <t>Взаимодействие с органами государственной власти и органами местного самоуправления;</t>
  </si>
  <si>
    <t>Организация и осуществление расчетов за услуги и работы;</t>
  </si>
  <si>
    <t>Обеспечение контроля за исполнением  решений собрания, выполнений перечней услуг и работ;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</si>
  <si>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</si>
  <si>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договоров энергоснабжения (поставки электрической энергии, теплоснабжения и (или) горячего водоснабжения, холодного водоснабжения, водоотведения), с ресурсоснабжающими организациями;</t>
  </si>
  <si>
    <t>Ведение претензионной и исковой работы в отношении лиц, не исполнивших обязанность по внесению платы за жилое помещение и коммунальные услуги;</t>
  </si>
  <si>
    <t>Предоставление собственникам помещений в многоквартирном доме отчетов об исполнении обязательств по управлению многоквартирным домом;</t>
  </si>
  <si>
    <t>Раскрытие информации о деятельности по управлению многоквартирным домом в соответствии с постановлением Правительства РФ от 23 сентября 2010 г. N 731;</t>
  </si>
  <si>
    <t>Б. Работы, услуги по содержанию общего имущества</t>
  </si>
  <si>
    <t>в течение года в соответствии с планом мероприятий  и (или) во внеочередном порядке</t>
  </si>
  <si>
    <t xml:space="preserve">Мытье лестничных площадок и маршей выше третьего этажа </t>
  </si>
  <si>
    <t>Мытье лестничных площадок и маршей нижних трех этажей</t>
  </si>
  <si>
    <t>2 раза в месяц</t>
  </si>
  <si>
    <t>Влажное подметание лестничных площадок и маршей выше третьего</t>
  </si>
  <si>
    <t>3 раза в неделю</t>
  </si>
  <si>
    <t>Влажное подметание лестничных площадок и маршей нижних трех этажей</t>
  </si>
  <si>
    <t>Ежедневно</t>
  </si>
  <si>
    <t>Влажная протирка подоконников,  дверных коробок, полотен дверей,  дверных ручек</t>
  </si>
  <si>
    <t>1 раз в месяц</t>
  </si>
  <si>
    <t>Влажная протирка перил лестниц, шкафов для электросчетчиков слаботочных устройств, светильников, почтовых ящиков, доводчиков.</t>
  </si>
  <si>
    <t>2 раза в год</t>
  </si>
  <si>
    <t>Мытье окон</t>
  </si>
  <si>
    <t xml:space="preserve"> 2 раза в год</t>
  </si>
  <si>
    <t>Дератизация и дезинсекция помещений</t>
  </si>
  <si>
    <t xml:space="preserve">Сдвигание и подметание снега при отсутствии снегопада </t>
  </si>
  <si>
    <t>Сдвигание и подметание снега при снегопаде</t>
  </si>
  <si>
    <t>2 раза в неделю</t>
  </si>
  <si>
    <t>Очистка территории от наледи без обработки противогололедными реагентами</t>
  </si>
  <si>
    <t>1 раз в неделю</t>
  </si>
  <si>
    <t>Очистка территории от наледи с обработкой противогололедными реагентами</t>
  </si>
  <si>
    <t>1 раз в две недели</t>
  </si>
  <si>
    <t>Очистка территории механизированным способом,погрузка, вывоз и складирование снега.</t>
  </si>
  <si>
    <t>2 раза в зимний период</t>
  </si>
  <si>
    <t>Уборка крыльца и площадки перед входом в подъезд</t>
  </si>
  <si>
    <t xml:space="preserve">Очистка от мусора урн, контейнерных площадок, расположенных на придомовой территории </t>
  </si>
  <si>
    <t>Подметание в летний период земельного участка</t>
  </si>
  <si>
    <t xml:space="preserve">Уборка газонов от случайного мусора </t>
  </si>
  <si>
    <t xml:space="preserve">Выкашивание газонов </t>
  </si>
  <si>
    <t xml:space="preserve">Постоянно </t>
  </si>
  <si>
    <t xml:space="preserve">      Вывоз крупно-габаритного мусора (КГО)</t>
  </si>
  <si>
    <r>
      <rPr>
        <sz val="10"/>
        <color indexed="8"/>
        <rFont val="Times New Roman"/>
        <family val="1"/>
        <charset val="204"/>
      </rPr>
      <t>ОДН</t>
    </r>
    <r>
      <rPr>
        <b/>
        <sz val="12"/>
        <color indexed="8"/>
        <rFont val="Times New Roman"/>
        <family val="1"/>
        <charset val="204"/>
      </rPr>
      <t xml:space="preserve"> ( </t>
    </r>
    <r>
      <rPr>
        <sz val="10"/>
        <color indexed="8"/>
        <rFont val="Times New Roman"/>
        <family val="1"/>
        <charset val="204"/>
      </rPr>
      <t>холодное водоснабжение )</t>
    </r>
  </si>
  <si>
    <r>
      <rPr>
        <sz val="10"/>
        <color indexed="8"/>
        <rFont val="Times New Roman"/>
        <family val="1"/>
        <charset val="204"/>
      </rPr>
      <t>ОДН</t>
    </r>
    <r>
      <rPr>
        <b/>
        <sz val="12"/>
        <color indexed="8"/>
        <rFont val="Times New Roman"/>
        <family val="1"/>
        <charset val="204"/>
      </rPr>
      <t xml:space="preserve">  (</t>
    </r>
    <r>
      <rPr>
        <sz val="10"/>
        <color indexed="8"/>
        <rFont val="Times New Roman"/>
        <family val="1"/>
        <charset val="204"/>
      </rPr>
      <t>горячее водоснабжение )</t>
    </r>
  </si>
  <si>
    <t>ОДН   (электроэнергия)</t>
  </si>
  <si>
    <t>ИТОГО по всем работам, услугам:</t>
  </si>
  <si>
    <t xml:space="preserve">Размер платы  за содержание общего имущества  по годам, </t>
  </si>
  <si>
    <t>на весь срок действия договора.</t>
  </si>
  <si>
    <t>Год действия  Договора</t>
  </si>
  <si>
    <t>Прогноз индексов-дефляторов  и инфляции  ( в % , за год к предыдущему году)</t>
  </si>
  <si>
    <t>Годовая стоимость  за содержание в целом по дому, руб.</t>
  </si>
  <si>
    <t>Стоимость в расчете на 1 кв. м общей площади в месяц, руб.</t>
  </si>
  <si>
    <t xml:space="preserve">на  2018  </t>
  </si>
  <si>
    <t>2. Перечень работ по текущему и капитальному ремонту общего имущества</t>
  </si>
  <si>
    <t>2.1. Перечень работ по текущему ремонту общего имущества *</t>
  </si>
  <si>
    <t>№ п/п</t>
  </si>
  <si>
    <t xml:space="preserve">Виды работ </t>
  </si>
  <si>
    <t xml:space="preserve">Объемы работ </t>
  </si>
  <si>
    <t xml:space="preserve">Сроки проведения работ и их стоимость по годам, руб. </t>
  </si>
  <si>
    <t>на 2017 г.</t>
  </si>
  <si>
    <t>на 2018 г.</t>
  </si>
  <si>
    <t>на 2019г.</t>
  </si>
  <si>
    <t>на 2020г.</t>
  </si>
  <si>
    <t>на 2021г.</t>
  </si>
  <si>
    <t>график проведения</t>
  </si>
  <si>
    <t>руб.</t>
  </si>
  <si>
    <t xml:space="preserve">Примечание:  Очередность проведения работ по текущему ремонту, принимает совет  МКД, по мере накопления </t>
  </si>
  <si>
    <t>денежных средств.</t>
  </si>
  <si>
    <r>
      <t>*</t>
    </r>
    <r>
      <rPr>
        <sz val="10"/>
        <color indexed="8"/>
        <rFont val="Times New Roman"/>
        <family val="1"/>
        <charset val="204"/>
      </rPr>
      <t xml:space="preserve"> - На каждый год действия Договора, начиная со второго, данный Перечень составляется по графам 1-5 соответственно видам работ, указанных в данном Перечне в соответствующем году их выполнения с учетом положений п.4.1.4, п.5.2, п.5.6, п.5.7 Договора.</t>
    </r>
  </si>
  <si>
    <t xml:space="preserve">2.2. Перечень работ по капитальному ремонту общего имущества </t>
  </si>
  <si>
    <r>
      <t xml:space="preserve">Информация о перечне: на дату заключения Договора </t>
    </r>
    <r>
      <rPr>
        <b/>
        <sz val="11"/>
        <color indexed="8"/>
        <rFont val="Times New Roman"/>
        <family val="1"/>
        <charset val="204"/>
      </rPr>
      <t>решение о ремонте не принято</t>
    </r>
  </si>
  <si>
    <t>3. Непредвиденные работы.</t>
  </si>
  <si>
    <t>Наименование  работ, услуг</t>
  </si>
  <si>
    <r>
      <t>Размер резерва, руб.</t>
    </r>
    <r>
      <rPr>
        <b/>
        <sz val="12"/>
        <color indexed="8"/>
        <rFont val="Times New Roman"/>
        <family val="1"/>
        <charset val="204"/>
      </rPr>
      <t xml:space="preserve"> </t>
    </r>
  </si>
  <si>
    <t>Ежегодный в течение срока действия Договора</t>
  </si>
  <si>
    <t>на 1 м2 в месяц</t>
  </si>
  <si>
    <t>1. Непредвиденные работы, услуги, которые  на момент заключения Договора Управляющая организация не могла разумно предвидеть и предотвратить</t>
  </si>
  <si>
    <t>2. Сумма остатка расчетного резерва, с прошедших периодов действия Договора</t>
  </si>
  <si>
    <t>3. Сумма недостатка расчетного резерва с прошедших периодов действия Договора в соответствии со стоимостью выполненных работ, указанной в актах выполненных непредвиденных неотложных работ (непредъявленная к оплате потребителям в соответствии с п.4.1.5 Договора)</t>
  </si>
  <si>
    <t>4. Итого сумма расчетного резерва в 2017 году на выполнение непредвиденных работ (п.1 + п.2 - п.3 )</t>
  </si>
  <si>
    <t xml:space="preserve">4.2. Планово-договорная стоимость работ, услуг по содержанию и текущему ремонту общего </t>
  </si>
  <si>
    <r>
      <t>имущества и размер платы за содержание жилого помещения на 2017 год</t>
    </r>
    <r>
      <rPr>
        <b/>
        <sz val="16"/>
        <color indexed="8"/>
        <rFont val="Times New Roman"/>
        <family val="1"/>
        <charset val="204"/>
      </rPr>
      <t>*</t>
    </r>
  </si>
  <si>
    <r>
      <t xml:space="preserve"> </t>
    </r>
    <r>
      <rPr>
        <sz val="12"/>
        <color indexed="8"/>
        <rFont val="Times New Roman"/>
        <family val="1"/>
        <charset val="204"/>
      </rPr>
      <t>Площадь жилых и нежилых помещений 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</si>
  <si>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руб. (тыс.руб.)</t>
  </si>
  <si>
    <t>Виды работ</t>
  </si>
  <si>
    <t>Годовая стоимость работ, услуг(тыс.руб.)</t>
  </si>
  <si>
    <t>Стоимость на 1 кв.м.</t>
  </si>
  <si>
    <t>в год (руб.)</t>
  </si>
  <si>
    <t>в месяц (руб.)</t>
  </si>
  <si>
    <t>1. Услуги по управлению многоквартирным домом</t>
  </si>
  <si>
    <t>2. Услуги по содержанию общего имущества</t>
  </si>
  <si>
    <t>3. Работы по текущему ремонту без резервов</t>
  </si>
  <si>
    <t>4. Резерв на непредвиденные работы (п.1 р.3 Перечня)</t>
  </si>
  <si>
    <t xml:space="preserve"> Итого:</t>
  </si>
  <si>
    <t>8. Размер платы за содержание общего имущества</t>
  </si>
  <si>
    <t>-</t>
  </si>
  <si>
    <t>9.* Доходы от использования общего имущества в мн/доме (п.6.1.6. Договора)</t>
  </si>
  <si>
    <t>10.* Сумма экономии от стоимости выполненных работ по текущему ремонту общего имущества (п.5.8 Договора)</t>
  </si>
  <si>
    <t>11.* Размер платы за содержание и ремонт общего имущества, подлежащий внесению собственниками (п.8 – п.9 – п.10)</t>
  </si>
  <si>
    <r>
      <t xml:space="preserve">* </t>
    </r>
    <r>
      <rPr>
        <sz val="10"/>
        <color indexed="8"/>
        <rFont val="Times New Roman"/>
        <family val="1"/>
        <charset val="204"/>
      </rPr>
      <t>- Пункты 9, 10, 11 включаются в таблицу, если в соответствии с п.5.8 и п.6.1.6 Договора выбраны соответствующие условия по предложенным вариантам.</t>
    </r>
  </si>
  <si>
    <r>
      <t>*</t>
    </r>
    <r>
      <rPr>
        <sz val="9"/>
        <color indexed="8"/>
        <rFont val="Times New Roman"/>
        <family val="1"/>
        <charset val="204"/>
      </rPr>
      <t>- На каждый год действия Договора начиная со второго раздел 4.2 Перечня работ, услуг составляется относительно соответствующего года, на который определяется Перечень работ, услуг в соответствии с п.4.1.3 Договора.</t>
    </r>
  </si>
  <si>
    <r>
      <t>4. Определение планово-договорной стоимости работ, услуг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по содержанию и ремонту общего имущества, размера платы за </t>
    </r>
  </si>
  <si>
    <t>содержание жилого помещения и порядка оплаты работ по капитальному ремонту общего имущества</t>
  </si>
  <si>
    <t xml:space="preserve">4.1. Планово-договорная стоимость работ, услуг по содержанию и текущему ремонту общего имущества и размер платы за </t>
  </si>
  <si>
    <t>содержание общего имущества на весь срок действия договора</t>
  </si>
  <si>
    <r>
      <t xml:space="preserve">                                                                                                                                       Общая площадь жилых и нежилых помещений , 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</si>
  <si>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Виды работ, услуг</t>
  </si>
  <si>
    <t>Планово-договорная стоимость, руб. (на дату заключения Договора)</t>
  </si>
  <si>
    <r>
      <t>на 2017 (</t>
    </r>
    <r>
      <rPr>
        <i/>
        <sz val="9"/>
        <color indexed="8"/>
        <rFont val="Times New Roman"/>
        <family val="1"/>
        <charset val="204"/>
      </rPr>
      <t>1 год действия Договора</t>
    </r>
    <r>
      <rPr>
        <sz val="9"/>
        <color indexed="8"/>
        <rFont val="Times New Roman"/>
        <family val="1"/>
        <charset val="204"/>
      </rPr>
      <t>)</t>
    </r>
  </si>
  <si>
    <r>
      <t>на  2018 (</t>
    </r>
    <r>
      <rPr>
        <i/>
        <sz val="9"/>
        <color indexed="8"/>
        <rFont val="Times New Roman"/>
        <family val="1"/>
        <charset val="204"/>
      </rPr>
      <t>2 год действия Договора</t>
    </r>
    <r>
      <rPr>
        <sz val="9"/>
        <color indexed="8"/>
        <rFont val="Times New Roman"/>
        <family val="1"/>
        <charset val="204"/>
      </rPr>
      <t>) (рост 3,7%)</t>
    </r>
  </si>
  <si>
    <r>
      <t>на 2019 (</t>
    </r>
    <r>
      <rPr>
        <i/>
        <sz val="9"/>
        <color indexed="8"/>
        <rFont val="Times New Roman"/>
        <family val="1"/>
        <charset val="204"/>
      </rPr>
      <t>3 год действия Договора</t>
    </r>
    <r>
      <rPr>
        <sz val="9"/>
        <color indexed="8"/>
        <rFont val="Times New Roman"/>
        <family val="1"/>
        <charset val="204"/>
      </rPr>
      <t>)(рост 3,3%)</t>
    </r>
  </si>
  <si>
    <r>
      <t>на 2020 (</t>
    </r>
    <r>
      <rPr>
        <i/>
        <sz val="9"/>
        <color indexed="8"/>
        <rFont val="Times New Roman"/>
        <family val="1"/>
        <charset val="204"/>
      </rPr>
      <t>4 год действия Договора</t>
    </r>
    <r>
      <rPr>
        <sz val="9"/>
        <color indexed="8"/>
        <rFont val="Times New Roman"/>
        <family val="1"/>
        <charset val="204"/>
      </rPr>
      <t>)(3%)</t>
    </r>
  </si>
  <si>
    <r>
      <t>на 2021 (</t>
    </r>
    <r>
      <rPr>
        <i/>
        <sz val="9"/>
        <color indexed="8"/>
        <rFont val="Times New Roman"/>
        <family val="1"/>
        <charset val="204"/>
      </rPr>
      <t>5 год действия Договора</t>
    </r>
    <r>
      <rPr>
        <sz val="9"/>
        <color indexed="8"/>
        <rFont val="Times New Roman"/>
        <family val="1"/>
        <charset val="204"/>
      </rPr>
      <t>)(2,6%)</t>
    </r>
  </si>
  <si>
    <t>Годовая стоимость в целом по дому</t>
  </si>
  <si>
    <t>Стоимость в расчете на 1 кв. м общей площади в месяц</t>
  </si>
  <si>
    <t>2. Работы по тек. ремонту о/и, всего</t>
  </si>
  <si>
    <t>2.1. по видам работ, по которым создаются резервы только в году выполнения работ</t>
  </si>
  <si>
    <t>2.2. по видам работ, по которым создаются резервы, в т.ч. до года выполнения работ</t>
  </si>
  <si>
    <t>а) (вид работ)</t>
  </si>
  <si>
    <r>
      <t>∑</t>
    </r>
    <r>
      <rPr>
        <b/>
        <vertAlign val="subscript"/>
        <sz val="10"/>
        <color indexed="8"/>
        <rFont val="Times New Roman"/>
        <family val="1"/>
        <charset val="204"/>
      </rPr>
      <t>1</t>
    </r>
  </si>
  <si>
    <t>суммы резерва по годам</t>
  </si>
  <si>
    <r>
      <t>∑</t>
    </r>
    <r>
      <rPr>
        <vertAlign val="subscript"/>
        <sz val="10"/>
        <color indexed="8"/>
        <rFont val="Times New Roman"/>
        <family val="1"/>
        <charset val="204"/>
      </rPr>
      <t>1.1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</si>
  <si>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1.2</t>
    </r>
  </si>
  <si>
    <t>б) (вид работ)</t>
  </si>
  <si>
    <r>
      <t>∑</t>
    </r>
    <r>
      <rPr>
        <b/>
        <vertAlign val="subscript"/>
        <sz val="10"/>
        <color indexed="8"/>
        <rFont val="Times New Roman"/>
        <family val="1"/>
        <charset val="204"/>
      </rPr>
      <t>2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</si>
  <si>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2.1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</si>
  <si>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2.2.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</si>
  <si>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2.3.</t>
    </r>
  </si>
  <si>
    <t>в) (вид работ)</t>
  </si>
  <si>
    <r>
      <t>∑</t>
    </r>
    <r>
      <rPr>
        <b/>
        <vertAlign val="subscript"/>
        <sz val="10"/>
        <color indexed="8"/>
        <rFont val="Times New Roman"/>
        <family val="1"/>
        <charset val="204"/>
      </rPr>
      <t>3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</si>
  <si>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3.1</t>
    </r>
  </si>
  <si>
    <r>
      <t>∑</t>
    </r>
    <r>
      <rPr>
        <vertAlign val="subscript"/>
        <sz val="10"/>
        <color indexed="8"/>
        <rFont val="Times New Roman"/>
        <family val="1"/>
        <charset val="204"/>
      </rPr>
      <t>2.3</t>
    </r>
  </si>
  <si>
    <r>
      <t xml:space="preserve">3. Резерв на непредвиденные работы </t>
    </r>
    <r>
      <rPr>
        <b/>
        <sz val="9"/>
        <color indexed="8"/>
        <rFont val="Times New Roman"/>
        <family val="1"/>
        <charset val="204"/>
      </rPr>
      <t>(п.1 раздела 3 Прилож.)</t>
    </r>
  </si>
  <si>
    <t>Итого*:</t>
  </si>
  <si>
    <t>Размер платы за содержание жилого помещения</t>
  </si>
  <si>
    <r>
      <t xml:space="preserve">* Стоимость работ, услуг по годам действия договора на дату заключения договора определяется таким образом (в т.ч. путем распределения по годам сумм резервов на ремонт по п.2.2.), чтобы </t>
    </r>
    <r>
      <rPr>
        <sz val="10"/>
        <color indexed="8"/>
        <rFont val="Times New Roman"/>
        <family val="1"/>
        <charset val="204"/>
      </rPr>
      <t>∑</t>
    </r>
    <r>
      <rPr>
        <vertAlign val="subscript"/>
        <sz val="10"/>
        <color indexed="8"/>
        <rFont val="Times New Roman"/>
        <family val="1"/>
        <charset val="204"/>
      </rPr>
      <t>01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∑</t>
    </r>
    <r>
      <rPr>
        <vertAlign val="subscript"/>
        <sz val="10"/>
        <color indexed="8"/>
        <rFont val="Times New Roman"/>
        <family val="1"/>
        <charset val="204"/>
      </rPr>
      <t>02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∑</t>
    </r>
    <r>
      <rPr>
        <vertAlign val="subscript"/>
        <sz val="10"/>
        <color indexed="8"/>
        <rFont val="Times New Roman"/>
        <family val="1"/>
        <charset val="204"/>
      </rPr>
      <t>03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∑</t>
    </r>
    <r>
      <rPr>
        <vertAlign val="subscript"/>
        <sz val="10"/>
        <color indexed="8"/>
        <rFont val="Times New Roman"/>
        <family val="1"/>
        <charset val="204"/>
      </rPr>
      <t>04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∑</t>
    </r>
    <r>
      <rPr>
        <vertAlign val="subscript"/>
        <sz val="10"/>
        <color indexed="8"/>
        <rFont val="Times New Roman"/>
        <family val="1"/>
        <charset val="204"/>
      </rPr>
      <t xml:space="preserve">05   </t>
    </r>
    <r>
      <rPr>
        <sz val="8"/>
        <color indexed="8"/>
        <rFont val="Times New Roman"/>
        <family val="1"/>
        <charset val="204"/>
      </rPr>
      <t>и соответственно</t>
    </r>
    <r>
      <rPr>
        <b/>
        <sz val="8"/>
        <color indexed="8"/>
        <rFont val="Times New Roman"/>
        <family val="1"/>
        <charset val="204"/>
      </rPr>
      <t xml:space="preserve">:  </t>
    </r>
    <r>
      <rPr>
        <sz val="10"/>
        <color indexed="8"/>
        <rFont val="Times New Roman"/>
        <family val="1"/>
        <charset val="204"/>
      </rPr>
      <t>Р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Р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Р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Р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b/>
        <sz val="8"/>
        <color indexed="8"/>
        <rFont val="Times New Roman"/>
        <family val="1"/>
        <charset val="204"/>
      </rPr>
      <t xml:space="preserve"> = </t>
    </r>
    <r>
      <rPr>
        <sz val="10"/>
        <color indexed="8"/>
        <rFont val="Times New Roman"/>
        <family val="1"/>
        <charset val="204"/>
      </rPr>
      <t>Р</t>
    </r>
    <r>
      <rPr>
        <vertAlign val="subscript"/>
        <sz val="10"/>
        <color indexed="8"/>
        <rFont val="Times New Roman"/>
        <family val="1"/>
        <charset val="204"/>
      </rPr>
      <t xml:space="preserve">5 </t>
    </r>
    <r>
      <rPr>
        <sz val="8"/>
        <color indexed="8"/>
        <rFont val="Times New Roman"/>
        <family val="1"/>
        <charset val="204"/>
      </rPr>
      <t>Тем самым обеспечивается равномерный по годам действия договора рост размера платы на установленный индекс роста стоимости работ.</t>
    </r>
    <r>
      <rPr>
        <b/>
        <sz val="8"/>
        <color indexed="8"/>
        <rFont val="Times New Roman"/>
        <family val="1"/>
        <charset val="204"/>
      </rPr>
      <t xml:space="preserve">  </t>
    </r>
  </si>
  <si>
    <t>от "____" __________      2017 г.</t>
  </si>
  <si>
    <t xml:space="preserve"> платы за содержание и ремонт жилого помещения на 2017г.</t>
  </si>
  <si>
    <r>
      <t>1.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Работы по содержанию конструктивных  элементов общего имущества, проводимые с целью выявления нарушений (повреждений, неисправностей) в состоянии общего имущества и выработки мер по их устранению</t>
    </r>
    <r>
      <rPr>
        <sz val="10"/>
        <color indexed="8"/>
        <rFont val="Times New Roman"/>
        <family val="1"/>
        <charset val="204"/>
      </rPr>
      <t>:</t>
    </r>
  </si>
  <si>
    <r>
      <t>1.1.</t>
    </r>
    <r>
      <rPr>
        <sz val="7"/>
        <color indexed="8"/>
        <rFont val="Times New Roman"/>
        <family val="1"/>
        <charset val="204"/>
      </rPr>
      <t xml:space="preserve">   </t>
    </r>
    <r>
      <rPr>
        <sz val="10"/>
        <color indexed="8"/>
        <rFont val="Times New Roman"/>
        <family val="1"/>
        <charset val="204"/>
      </rPr>
      <t>Общие осмотры конструктивных элементов (проводимые в отношении здания в целом):</t>
    </r>
  </si>
  <si>
    <t>Осмотр территории вокруг здания и фундамента</t>
  </si>
  <si>
    <t xml:space="preserve">2 раза в год </t>
  </si>
  <si>
    <t xml:space="preserve">Осмотр железобетонных перекрытий, покрытий </t>
  </si>
  <si>
    <t>Осмотр элементов кровель</t>
  </si>
  <si>
    <r>
      <t>1.2.</t>
    </r>
    <r>
      <rPr>
        <sz val="7"/>
        <color indexed="8"/>
        <rFont val="Times New Roman"/>
        <family val="1"/>
        <charset val="204"/>
      </rPr>
      <t xml:space="preserve">   </t>
    </r>
    <r>
      <rPr>
        <sz val="10"/>
        <color indexed="8"/>
        <rFont val="Times New Roman"/>
        <family val="1"/>
        <charset val="204"/>
      </rPr>
      <t>Частичные осмотры конструктивных элементов (проводимые в отношении отдельных элементов общего имущества):</t>
    </r>
  </si>
  <si>
    <t xml:space="preserve">      Осмотр внутренней отделки стен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</si>
  <si>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1  раз в месяц </t>
    </r>
  </si>
  <si>
    <t xml:space="preserve">      Осмотр заполнения дверных и оконных проемов</t>
  </si>
  <si>
    <t xml:space="preserve">    1.3. Работы по устранению мелких повреждений, неисправностей и нарушений конструктивных элементов, выявленных в ходе проведения частичных осмотров элементов общего имущества и (или) по заявкам собственников и нанимателей помещений</t>
  </si>
  <si>
    <t xml:space="preserve">в течение года  по мере необходимости </t>
  </si>
  <si>
    <t>2. Работы по содержанию систем водоснабжения, водоотведения, отопления, вентиляции.</t>
  </si>
  <si>
    <t>2.1. Регулировка и наладка насосов, запорной арматуры, контрольно-измерительных приборов, автоматических регуляторов и устройств, общедомовых приборов учета,  разводящих трубопроводов и оборудования в подвалах и каналах;</t>
  </si>
  <si>
    <t>постоянный контроль параметров теплоносителя и воды (давления, температуры, расхода);</t>
  </si>
  <si>
    <t>контроль состояния и восстановление исправности элементов внутренней канализации, канализационных вытяжек, внутреннего водостока;</t>
  </si>
  <si>
    <t xml:space="preserve">осмотр и устранение незначительных неисправностей </t>
  </si>
  <si>
    <t>систем вентиляции (проверка наличия тяги);</t>
  </si>
  <si>
    <t>2.2. Промывка систем водоснабжения и теплоснабжения для удаления накипно-коррозионных отложений;</t>
  </si>
  <si>
    <t>испытания на прочность и плотность (гидравлические испытания) узлов ввода и систем отопления;</t>
  </si>
  <si>
    <t>1 раз в год</t>
  </si>
  <si>
    <t>проведение пробных пусконаладочных работ (пробные топки);</t>
  </si>
  <si>
    <t>удаление воздуха из системы отопления;</t>
  </si>
  <si>
    <t>2.3. Обеспечение локализации и ликвидации аварийных ситуаций в соответствии с установленными предельными сроками</t>
  </si>
  <si>
    <t>непрерывно в течение года</t>
  </si>
  <si>
    <t>3. Работы по содержанию электрооборудования:</t>
  </si>
  <si>
    <t>3.1. Проверка заземления оболочки электрокабеля, оборудования;</t>
  </si>
  <si>
    <t xml:space="preserve">Замеры сопротивления изоляции проводов;   </t>
  </si>
  <si>
    <t>Проверка изоляции электропроводки и ее укрепление;</t>
  </si>
  <si>
    <t>Осмотры и проведение ППР электросети, электрооборудования;</t>
  </si>
  <si>
    <t>Техническое обслуживание и ремонт силовых и осветительных установок, тепловых пунктов, элементов 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</si>
  <si>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3.2.Обеспечение локализации и ликвидации аварийных ситуаций в соответствии с установленными предельными сроками </t>
  </si>
  <si>
    <t>4. Работы и услуги по санитарному содержанию общего имущества в многоквартирном доме</t>
  </si>
  <si>
    <t>4.1. Санитарное содержание помещений, входящие в состав общего имущества в многоквартирном доме:</t>
  </si>
  <si>
    <t>4.2. Санитарное содержание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территория):</t>
  </si>
  <si>
    <t xml:space="preserve">1 раз в 5 лет </t>
  </si>
  <si>
    <t xml:space="preserve">Г. Содержание домофонной сети </t>
  </si>
  <si>
    <t>Д.  Вывоз твердых бытовых отходов (ТБО)</t>
  </si>
  <si>
    <t>Е.  Общедомовые нужды (ОДН)</t>
  </si>
  <si>
    <t xml:space="preserve">на  2019  </t>
  </si>
  <si>
    <t xml:space="preserve">на  2020   </t>
  </si>
  <si>
    <t xml:space="preserve">на  2021   </t>
  </si>
  <si>
    <t xml:space="preserve">  </t>
  </si>
  <si>
    <t>1 А. Работы, услуги по управлению МКД</t>
  </si>
  <si>
    <r>
      <rPr>
        <b/>
        <sz val="12"/>
        <rFont val="Times New Roman"/>
        <family val="1"/>
        <charset val="204"/>
      </rPr>
      <t>В</t>
    </r>
    <r>
      <rPr>
        <b/>
        <sz val="10"/>
        <rFont val="Times New Roman"/>
        <family val="1"/>
        <charset val="204"/>
      </rPr>
      <t>. Метрологическая поверка  теплосчетчиков, расходомеров, водосчетчиков, датчиков температуры и давления</t>
    </r>
  </si>
  <si>
    <t>1 Б. В.Г.Д.Е. Работы, услуги по содежа-нию общего имущества</t>
  </si>
  <si>
    <r>
      <t>г.Нягань, микрорайон  _</t>
    </r>
    <r>
      <rPr>
        <u/>
        <sz val="12"/>
        <color indexed="8"/>
        <rFont val="Times New Roman"/>
        <family val="1"/>
        <charset val="204"/>
      </rPr>
      <t>_</t>
    </r>
    <r>
      <rPr>
        <sz val="12"/>
        <color indexed="8"/>
        <rFont val="Times New Roman"/>
        <family val="1"/>
        <charset val="204"/>
      </rPr>
      <t xml:space="preserve">_,    дом </t>
    </r>
    <r>
      <rPr>
        <u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общая площадь жилых и нежилых помещений  кв.м.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</si>
</sst>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vertAlign val="superscript"/>
      <sz val="3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sz val="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Dashed">
        <color indexed="64"/>
      </bottom>
      <diagonal/>
    </border>
    <border>
      <left/>
      <right style="medium">
        <color indexed="8"/>
      </right>
      <top/>
      <bottom style="mediumDashed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0" xfId="0" applyNumberFormat="1" applyFont="1"/>
    <xf numFmtId="0" fontId="12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/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4" fontId="1" fillId="0" borderId="23" xfId="0" applyNumberFormat="1" applyFont="1" applyBorder="1"/>
    <xf numFmtId="4" fontId="1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7" fillId="0" borderId="0" xfId="0" applyFont="1" applyAlignment="1">
      <alignment horizontal="justify" vertical="center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9" fillId="0" borderId="0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center"/>
    </xf>
    <xf numFmtId="0" fontId="9" fillId="0" borderId="28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" fillId="0" borderId="30" xfId="0" applyFont="1" applyBorder="1" applyAlignment="1">
      <alignment vertical="center" wrapText="1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" fillId="0" borderId="33" xfId="0" applyFont="1" applyBorder="1" applyAlignment="1">
      <alignment vertical="center" wrapText="1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4" fontId="0" fillId="0" borderId="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1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0" xfId="0" applyNumberFormat="1"/>
    <xf numFmtId="0" fontId="21" fillId="0" borderId="0" xfId="0" applyFont="1" applyAlignment="1">
      <alignment horizontal="justify" vertical="center"/>
    </xf>
    <xf numFmtId="0" fontId="11" fillId="0" borderId="40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 indent="2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 indent="1"/>
    </xf>
    <xf numFmtId="0" fontId="9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 indent="1"/>
    </xf>
    <xf numFmtId="0" fontId="11" fillId="0" borderId="42" xfId="0" applyFont="1" applyBorder="1" applyAlignment="1">
      <alignment horizontal="left" vertical="center" wrapText="1" indent="1"/>
    </xf>
    <xf numFmtId="4" fontId="9" fillId="0" borderId="43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justify" vertical="center" wrapText="1"/>
    </xf>
    <xf numFmtId="4" fontId="11" fillId="0" borderId="43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9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vertical="center" wrapText="1"/>
    </xf>
    <xf numFmtId="49" fontId="28" fillId="0" borderId="49" xfId="1" applyNumberFormat="1" applyFont="1" applyBorder="1" applyAlignment="1">
      <alignment vertical="center" wrapText="1"/>
    </xf>
    <xf numFmtId="4" fontId="1" fillId="0" borderId="0" xfId="0" applyNumberFormat="1" applyFont="1"/>
    <xf numFmtId="0" fontId="9" fillId="0" borderId="7" xfId="0" applyFont="1" applyBorder="1" applyAlignment="1">
      <alignment horizontal="left" vertical="center" wrapText="1" indent="2"/>
    </xf>
    <xf numFmtId="49" fontId="29" fillId="0" borderId="50" xfId="1" applyNumberFormat="1" applyFont="1" applyBorder="1" applyAlignment="1">
      <alignment vertical="center" wrapText="1"/>
    </xf>
    <xf numFmtId="49" fontId="28" fillId="0" borderId="50" xfId="1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 indent="2"/>
    </xf>
    <xf numFmtId="49" fontId="28" fillId="0" borderId="40" xfId="1" applyNumberFormat="1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vertical="top" wrapText="1"/>
    </xf>
    <xf numFmtId="0" fontId="9" fillId="0" borderId="25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0" xfId="0" applyFont="1" applyBorder="1"/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justify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justify" vertical="center" wrapText="1"/>
    </xf>
    <xf numFmtId="4" fontId="9" fillId="0" borderId="5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justify" vertical="center" wrapText="1"/>
    </xf>
    <xf numFmtId="0" fontId="9" fillId="0" borderId="59" xfId="0" applyFont="1" applyBorder="1" applyAlignment="1">
      <alignment horizontal="justify" vertical="center" wrapText="1"/>
    </xf>
    <xf numFmtId="4" fontId="9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4" fontId="9" fillId="0" borderId="62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" fontId="9" fillId="0" borderId="64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justify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0" fontId="12" fillId="0" borderId="65" xfId="0" applyFont="1" applyBorder="1"/>
    <xf numFmtId="0" fontId="1" fillId="0" borderId="12" xfId="0" applyFont="1" applyBorder="1"/>
    <xf numFmtId="0" fontId="12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 indent="3"/>
    </xf>
    <xf numFmtId="4" fontId="9" fillId="0" borderId="4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2" xfId="0" applyFont="1" applyBorder="1" applyAlignment="1">
      <alignment horizontal="left" vertical="center" wrapText="1" indent="3"/>
    </xf>
    <xf numFmtId="4" fontId="9" fillId="0" borderId="8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justify" vertical="center" wrapText="1"/>
    </xf>
    <xf numFmtId="0" fontId="14" fillId="0" borderId="64" xfId="0" applyFont="1" applyBorder="1" applyAlignment="1">
      <alignment horizontal="justify" vertical="center" wrapText="1"/>
    </xf>
    <xf numFmtId="4" fontId="14" fillId="0" borderId="64" xfId="0" applyNumberFormat="1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left" vertical="center" wrapText="1"/>
    </xf>
    <xf numFmtId="4" fontId="33" fillId="0" borderId="2" xfId="0" applyNumberFormat="1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2" fontId="32" fillId="0" borderId="68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5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" fontId="9" fillId="0" borderId="69" xfId="0" applyNumberFormat="1" applyFont="1" applyBorder="1" applyAlignment="1">
      <alignment horizontal="center" vertical="center" wrapText="1"/>
    </xf>
    <xf numFmtId="4" fontId="9" fillId="0" borderId="70" xfId="0" applyNumberFormat="1" applyFont="1" applyBorder="1" applyAlignment="1">
      <alignment horizontal="center" vertical="center" wrapText="1"/>
    </xf>
    <xf numFmtId="4" fontId="9" fillId="0" borderId="7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9" fillId="0" borderId="40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51" xfId="0" applyFont="1" applyBorder="1" applyAlignment="1">
      <alignment horizontal="justify" vertical="center" wrapText="1"/>
    </xf>
    <xf numFmtId="0" fontId="6" fillId="0" borderId="7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4" fontId="6" fillId="0" borderId="72" xfId="0" applyNumberFormat="1" applyFont="1" applyBorder="1" applyAlignment="1">
      <alignment horizontal="center" vertical="center" wrapText="1"/>
    </xf>
    <xf numFmtId="2" fontId="6" fillId="0" borderId="75" xfId="0" applyNumberFormat="1" applyFont="1" applyBorder="1" applyAlignment="1">
      <alignment horizontal="center" vertical="center" wrapText="1"/>
    </xf>
    <xf numFmtId="2" fontId="6" fillId="0" borderId="76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topLeftCell="A68" zoomScaleSheetLayoutView="100" workbookViewId="0">
      <selection activeCell="B101" sqref="B101:B104"/>
    </sheetView>
  </sheetViews>
  <sheetFormatPr defaultRowHeight="15"/>
  <cols>
    <col min="1" max="1" width="61.7109375" style="1" customWidth="1"/>
    <col min="2" max="2" width="21.28515625" style="1" customWidth="1"/>
    <col min="3" max="3" width="18.7109375" style="1" customWidth="1"/>
    <col min="4" max="4" width="15.28515625" style="1" customWidth="1"/>
    <col min="5" max="5" width="8.85546875" style="1" customWidth="1"/>
    <col min="6" max="6" width="16" style="1" customWidth="1"/>
    <col min="7" max="16384" width="9.140625" style="1"/>
  </cols>
  <sheetData>
    <row r="1" spans="1:4">
      <c r="A1" s="1" t="s">
        <v>0</v>
      </c>
      <c r="C1" s="1" t="s">
        <v>1</v>
      </c>
    </row>
    <row r="2" spans="1:4">
      <c r="A2" s="1" t="s">
        <v>2</v>
      </c>
      <c r="C2" s="1" t="s">
        <v>3</v>
      </c>
    </row>
    <row r="3" spans="1:4" ht="19.5" customHeight="1">
      <c r="A3" s="1" t="s">
        <v>4</v>
      </c>
      <c r="C3" s="1" t="s">
        <v>159</v>
      </c>
    </row>
    <row r="4" spans="1:4">
      <c r="A4" s="1" t="s">
        <v>5</v>
      </c>
    </row>
    <row r="5" spans="1:4">
      <c r="A5" s="1" t="s">
        <v>6</v>
      </c>
    </row>
    <row r="7" spans="1:4" ht="18.75">
      <c r="A7" s="2"/>
    </row>
    <row r="8" spans="1:4" ht="16.5">
      <c r="A8" s="193" t="s">
        <v>7</v>
      </c>
      <c r="B8" s="193"/>
      <c r="C8" s="193"/>
      <c r="D8" s="193"/>
    </row>
    <row r="9" spans="1:4" ht="16.5">
      <c r="A9" s="194" t="s">
        <v>8</v>
      </c>
      <c r="B9" s="194"/>
      <c r="C9" s="194"/>
      <c r="D9" s="194"/>
    </row>
    <row r="10" spans="1:4" ht="16.5">
      <c r="A10" s="194" t="s">
        <v>160</v>
      </c>
      <c r="B10" s="194"/>
      <c r="C10" s="194"/>
      <c r="D10" s="194"/>
    </row>
    <row r="11" spans="1:4" ht="15.75">
      <c r="A11" s="195" t="s">
        <v>207</v>
      </c>
      <c r="B11" s="195"/>
      <c r="C11" s="195"/>
      <c r="D11" s="3"/>
    </row>
    <row r="12" spans="1:4">
      <c r="A12" s="4"/>
    </row>
    <row r="13" spans="1:4" ht="18.75" customHeight="1">
      <c r="A13" s="196" t="s">
        <v>9</v>
      </c>
      <c r="B13" s="197"/>
      <c r="C13" s="197"/>
      <c r="D13" s="197"/>
    </row>
    <row r="14" spans="1:4" ht="15.75">
      <c r="A14" s="198" t="s">
        <v>5</v>
      </c>
      <c r="B14" s="198"/>
      <c r="C14" s="198"/>
      <c r="D14" s="198"/>
    </row>
    <row r="15" spans="1:4" ht="15.75" thickBot="1">
      <c r="A15" s="5" t="s">
        <v>10</v>
      </c>
    </row>
    <row r="16" spans="1:4" ht="77.25" thickBot="1">
      <c r="A16" s="105" t="s">
        <v>11</v>
      </c>
      <c r="B16" s="6" t="s">
        <v>12</v>
      </c>
      <c r="C16" s="6" t="s">
        <v>13</v>
      </c>
      <c r="D16" s="6" t="s">
        <v>14</v>
      </c>
    </row>
    <row r="17" spans="1:4" ht="15.75">
      <c r="A17" s="106" t="s">
        <v>15</v>
      </c>
      <c r="B17" s="199" t="s">
        <v>16</v>
      </c>
      <c r="C17" s="201"/>
      <c r="D17" s="211"/>
    </row>
    <row r="18" spans="1:4" ht="25.5" customHeight="1">
      <c r="A18" s="107" t="s">
        <v>17</v>
      </c>
      <c r="B18" s="200"/>
      <c r="C18" s="202"/>
      <c r="D18" s="212"/>
    </row>
    <row r="19" spans="1:4">
      <c r="A19" s="107" t="s">
        <v>18</v>
      </c>
      <c r="B19" s="200"/>
      <c r="C19" s="202"/>
      <c r="D19" s="212"/>
    </row>
    <row r="20" spans="1:4" ht="25.5">
      <c r="A20" s="107" t="s">
        <v>19</v>
      </c>
      <c r="B20" s="200"/>
      <c r="C20" s="202"/>
      <c r="D20" s="212"/>
    </row>
    <row r="21" spans="1:4" ht="25.5">
      <c r="A21" s="107" t="s">
        <v>20</v>
      </c>
      <c r="B21" s="200"/>
      <c r="C21" s="202"/>
      <c r="D21" s="212"/>
    </row>
    <row r="22" spans="1:4" ht="18.75" customHeight="1">
      <c r="A22" s="174" t="s">
        <v>21</v>
      </c>
      <c r="B22" s="200"/>
      <c r="C22" s="202"/>
      <c r="D22" s="212"/>
    </row>
    <row r="23" spans="1:4" ht="25.5">
      <c r="A23" s="107" t="s">
        <v>22</v>
      </c>
      <c r="B23" s="200"/>
      <c r="C23" s="202"/>
      <c r="D23" s="212"/>
    </row>
    <row r="24" spans="1:4" ht="25.5">
      <c r="A24" s="107" t="s">
        <v>23</v>
      </c>
      <c r="B24" s="200"/>
      <c r="C24" s="202"/>
      <c r="D24" s="212"/>
    </row>
    <row r="25" spans="1:4">
      <c r="A25" s="107" t="s">
        <v>24</v>
      </c>
      <c r="B25" s="200"/>
      <c r="C25" s="202"/>
      <c r="D25" s="212"/>
    </row>
    <row r="26" spans="1:4" ht="25.5">
      <c r="A26" s="107" t="s">
        <v>25</v>
      </c>
      <c r="B26" s="200"/>
      <c r="C26" s="202"/>
      <c r="D26" s="212"/>
    </row>
    <row r="27" spans="1:4">
      <c r="A27" s="107" t="s">
        <v>26</v>
      </c>
      <c r="B27" s="200"/>
      <c r="C27" s="202"/>
      <c r="D27" s="212"/>
    </row>
    <row r="28" spans="1:4" ht="25.5">
      <c r="A28" s="107" t="s">
        <v>27</v>
      </c>
      <c r="B28" s="200"/>
      <c r="C28" s="202"/>
      <c r="D28" s="212"/>
    </row>
    <row r="29" spans="1:4" ht="38.25">
      <c r="A29" s="107" t="s">
        <v>28</v>
      </c>
      <c r="B29" s="200"/>
      <c r="C29" s="202"/>
      <c r="D29" s="212"/>
    </row>
    <row r="30" spans="1:4" ht="51">
      <c r="A30" s="107" t="s">
        <v>29</v>
      </c>
      <c r="B30" s="200"/>
      <c r="C30" s="202"/>
      <c r="D30" s="212"/>
    </row>
    <row r="31" spans="1:4" ht="38.25">
      <c r="A31" s="107" t="s">
        <v>30</v>
      </c>
      <c r="B31" s="200"/>
      <c r="C31" s="202"/>
      <c r="D31" s="212"/>
    </row>
    <row r="32" spans="1:4" ht="38.25">
      <c r="A32" s="107" t="s">
        <v>31</v>
      </c>
      <c r="B32" s="200"/>
      <c r="C32" s="202"/>
      <c r="D32" s="212"/>
    </row>
    <row r="33" spans="1:6" ht="39" thickBot="1">
      <c r="A33" s="107" t="s">
        <v>32</v>
      </c>
      <c r="B33" s="200"/>
      <c r="C33" s="202"/>
      <c r="D33" s="213"/>
    </row>
    <row r="34" spans="1:6" ht="26.25" customHeight="1" thickBot="1">
      <c r="A34" s="214" t="s">
        <v>33</v>
      </c>
      <c r="B34" s="215"/>
      <c r="C34" s="7"/>
      <c r="D34" s="188"/>
    </row>
    <row r="35" spans="1:6" ht="44.25" customHeight="1" thickBot="1">
      <c r="A35" s="203" t="s">
        <v>161</v>
      </c>
      <c r="B35" s="216"/>
      <c r="C35" s="9"/>
      <c r="D35" s="189"/>
    </row>
    <row r="36" spans="1:6" ht="25.5">
      <c r="A36" s="108" t="s">
        <v>162</v>
      </c>
      <c r="B36" s="109"/>
      <c r="C36" s="219"/>
      <c r="D36" s="190"/>
      <c r="F36" s="110"/>
    </row>
    <row r="37" spans="1:6">
      <c r="A37" s="111" t="s">
        <v>163</v>
      </c>
      <c r="B37" s="112" t="s">
        <v>164</v>
      </c>
      <c r="C37" s="220"/>
      <c r="D37" s="191"/>
    </row>
    <row r="38" spans="1:6">
      <c r="A38" s="111" t="s">
        <v>165</v>
      </c>
      <c r="B38" s="113"/>
      <c r="C38" s="220"/>
      <c r="D38" s="191"/>
    </row>
    <row r="39" spans="1:6" ht="15.75" thickBot="1">
      <c r="A39" s="114" t="s">
        <v>166</v>
      </c>
      <c r="B39" s="115"/>
      <c r="C39" s="221"/>
      <c r="D39" s="192"/>
    </row>
    <row r="40" spans="1:6" ht="25.5">
      <c r="A40" s="116" t="s">
        <v>167</v>
      </c>
      <c r="B40" s="117"/>
      <c r="C40" s="217"/>
      <c r="D40" s="208"/>
    </row>
    <row r="41" spans="1:6">
      <c r="A41" s="118" t="s">
        <v>168</v>
      </c>
      <c r="B41" s="117" t="s">
        <v>169</v>
      </c>
      <c r="C41" s="207"/>
      <c r="D41" s="209"/>
    </row>
    <row r="42" spans="1:6" ht="15.75" thickBot="1">
      <c r="A42" s="119" t="s">
        <v>170</v>
      </c>
      <c r="B42" s="120"/>
      <c r="C42" s="218"/>
      <c r="D42" s="210"/>
    </row>
    <row r="43" spans="1:6" ht="51.75" thickBot="1">
      <c r="A43" s="121" t="s">
        <v>171</v>
      </c>
      <c r="B43" s="122" t="s">
        <v>172</v>
      </c>
      <c r="C43" s="123"/>
      <c r="D43" s="27"/>
    </row>
    <row r="44" spans="1:6" ht="26.25" customHeight="1" thickBot="1">
      <c r="A44" s="203" t="s">
        <v>173</v>
      </c>
      <c r="B44" s="204"/>
      <c r="C44" s="124"/>
      <c r="D44" s="187"/>
    </row>
    <row r="45" spans="1:6" ht="56.25" customHeight="1">
      <c r="A45" s="107" t="s">
        <v>174</v>
      </c>
      <c r="B45" s="205" t="s">
        <v>34</v>
      </c>
      <c r="C45" s="206"/>
      <c r="D45" s="208"/>
    </row>
    <row r="46" spans="1:6" ht="31.5" customHeight="1">
      <c r="A46" s="118" t="s">
        <v>175</v>
      </c>
      <c r="B46" s="205"/>
      <c r="C46" s="207"/>
      <c r="D46" s="209"/>
    </row>
    <row r="47" spans="1:6" ht="43.5" customHeight="1">
      <c r="A47" s="118" t="s">
        <v>176</v>
      </c>
      <c r="B47" s="205"/>
      <c r="C47" s="207"/>
      <c r="D47" s="209"/>
    </row>
    <row r="48" spans="1:6">
      <c r="A48" s="118" t="s">
        <v>177</v>
      </c>
      <c r="B48" s="205"/>
      <c r="C48" s="207"/>
      <c r="D48" s="209"/>
    </row>
    <row r="49" spans="1:4" ht="15.75" thickBot="1">
      <c r="A49" s="118" t="s">
        <v>178</v>
      </c>
      <c r="B49" s="205"/>
      <c r="C49" s="207"/>
      <c r="D49" s="210"/>
    </row>
    <row r="50" spans="1:4" ht="25.5">
      <c r="A50" s="125" t="s">
        <v>179</v>
      </c>
      <c r="B50" s="126"/>
      <c r="C50" s="217"/>
      <c r="D50" s="208"/>
    </row>
    <row r="51" spans="1:4" ht="25.5">
      <c r="A51" s="127" t="s">
        <v>180</v>
      </c>
      <c r="B51" s="128" t="s">
        <v>181</v>
      </c>
      <c r="C51" s="207"/>
      <c r="D51" s="209"/>
    </row>
    <row r="52" spans="1:4">
      <c r="A52" s="127" t="s">
        <v>182</v>
      </c>
      <c r="B52" s="129"/>
      <c r="C52" s="207"/>
      <c r="D52" s="209"/>
    </row>
    <row r="53" spans="1:4" ht="22.5" customHeight="1" thickBot="1">
      <c r="A53" s="130" t="s">
        <v>183</v>
      </c>
      <c r="B53" s="131"/>
      <c r="C53" s="224"/>
      <c r="D53" s="210"/>
    </row>
    <row r="54" spans="1:4" ht="38.25" customHeight="1" thickBot="1">
      <c r="A54" s="118" t="s">
        <v>184</v>
      </c>
      <c r="B54" s="132" t="s">
        <v>185</v>
      </c>
      <c r="C54" s="133"/>
      <c r="D54" s="90"/>
    </row>
    <row r="55" spans="1:4" ht="27.75" customHeight="1" thickBot="1">
      <c r="A55" s="225" t="s">
        <v>186</v>
      </c>
      <c r="B55" s="226"/>
      <c r="C55" s="134"/>
      <c r="D55" s="135"/>
    </row>
    <row r="56" spans="1:4">
      <c r="A56" s="118" t="s">
        <v>187</v>
      </c>
      <c r="B56" s="227" t="s">
        <v>34</v>
      </c>
      <c r="C56" s="206"/>
      <c r="D56" s="208"/>
    </row>
    <row r="57" spans="1:4">
      <c r="A57" s="118" t="s">
        <v>188</v>
      </c>
      <c r="B57" s="205"/>
      <c r="C57" s="207"/>
      <c r="D57" s="209"/>
    </row>
    <row r="58" spans="1:4">
      <c r="A58" s="118" t="s">
        <v>189</v>
      </c>
      <c r="B58" s="205"/>
      <c r="C58" s="207"/>
      <c r="D58" s="209"/>
    </row>
    <row r="59" spans="1:4">
      <c r="A59" s="118" t="s">
        <v>190</v>
      </c>
      <c r="B59" s="205"/>
      <c r="C59" s="207"/>
      <c r="D59" s="209"/>
    </row>
    <row r="60" spans="1:4" ht="51.75" thickBot="1">
      <c r="A60" s="119" t="s">
        <v>191</v>
      </c>
      <c r="B60" s="228"/>
      <c r="C60" s="218"/>
      <c r="D60" s="210"/>
    </row>
    <row r="61" spans="1:4" ht="31.5" customHeight="1" thickBot="1">
      <c r="A61" s="136" t="s">
        <v>192</v>
      </c>
      <c r="B61" s="137" t="s">
        <v>185</v>
      </c>
      <c r="C61" s="123"/>
      <c r="D61" s="27"/>
    </row>
    <row r="62" spans="1:4" ht="41.25" customHeight="1" thickBot="1">
      <c r="A62" s="232" t="s">
        <v>193</v>
      </c>
      <c r="B62" s="233"/>
      <c r="C62" s="41"/>
      <c r="D62" s="138"/>
    </row>
    <row r="63" spans="1:4" ht="36" customHeight="1" thickBot="1">
      <c r="A63" s="234" t="s">
        <v>194</v>
      </c>
      <c r="B63" s="235"/>
      <c r="C63" s="11"/>
      <c r="D63" s="12"/>
    </row>
    <row r="64" spans="1:4" ht="19.5" customHeight="1">
      <c r="A64" s="139" t="s">
        <v>35</v>
      </c>
      <c r="B64" s="143" t="s">
        <v>37</v>
      </c>
      <c r="C64" s="140"/>
      <c r="D64" s="141"/>
    </row>
    <row r="65" spans="1:4" ht="20.25" customHeight="1">
      <c r="A65" s="142" t="s">
        <v>36</v>
      </c>
      <c r="B65" s="143" t="s">
        <v>37</v>
      </c>
      <c r="C65" s="144"/>
      <c r="D65" s="145"/>
    </row>
    <row r="66" spans="1:4" ht="22.5" customHeight="1">
      <c r="A66" s="142" t="s">
        <v>38</v>
      </c>
      <c r="B66" s="143" t="s">
        <v>39</v>
      </c>
      <c r="C66" s="144"/>
      <c r="D66" s="145"/>
    </row>
    <row r="67" spans="1:4" ht="30" customHeight="1">
      <c r="A67" s="142" t="s">
        <v>40</v>
      </c>
      <c r="B67" s="143" t="s">
        <v>41</v>
      </c>
      <c r="C67" s="144"/>
      <c r="D67" s="145"/>
    </row>
    <row r="68" spans="1:4" ht="27.75" customHeight="1">
      <c r="A68" s="142" t="s">
        <v>42</v>
      </c>
      <c r="B68" s="143" t="s">
        <v>43</v>
      </c>
      <c r="C68" s="144"/>
      <c r="D68" s="145"/>
    </row>
    <row r="69" spans="1:4" ht="40.5" customHeight="1">
      <c r="A69" s="142" t="s">
        <v>44</v>
      </c>
      <c r="B69" s="143" t="s">
        <v>45</v>
      </c>
      <c r="C69" s="144"/>
      <c r="D69" s="145"/>
    </row>
    <row r="70" spans="1:4" ht="18.75" customHeight="1">
      <c r="A70" s="142" t="s">
        <v>46</v>
      </c>
      <c r="B70" s="143" t="s">
        <v>47</v>
      </c>
      <c r="C70" s="144"/>
      <c r="D70" s="145"/>
    </row>
    <row r="71" spans="1:4" ht="25.5" customHeight="1" thickBot="1">
      <c r="A71" s="146" t="s">
        <v>48</v>
      </c>
      <c r="B71" s="147" t="s">
        <v>47</v>
      </c>
      <c r="C71" s="148"/>
      <c r="D71" s="149"/>
    </row>
    <row r="72" spans="1:4" ht="63" customHeight="1" thickBot="1">
      <c r="A72" s="234" t="s">
        <v>195</v>
      </c>
      <c r="B72" s="236"/>
      <c r="C72" s="150"/>
      <c r="D72" s="151"/>
    </row>
    <row r="73" spans="1:4" ht="19.5" customHeight="1">
      <c r="A73" s="152" t="s">
        <v>49</v>
      </c>
      <c r="B73" s="153" t="s">
        <v>39</v>
      </c>
      <c r="C73" s="154"/>
      <c r="D73" s="155"/>
    </row>
    <row r="74" spans="1:4" ht="20.25" customHeight="1">
      <c r="A74" s="142" t="s">
        <v>50</v>
      </c>
      <c r="B74" s="143" t="s">
        <v>51</v>
      </c>
      <c r="C74" s="144"/>
      <c r="D74" s="145"/>
    </row>
    <row r="75" spans="1:4" ht="32.25" customHeight="1">
      <c r="A75" s="142" t="s">
        <v>52</v>
      </c>
      <c r="B75" s="143" t="s">
        <v>53</v>
      </c>
      <c r="C75" s="144"/>
      <c r="D75" s="145"/>
    </row>
    <row r="76" spans="1:4" ht="25.5">
      <c r="A76" s="142" t="s">
        <v>54</v>
      </c>
      <c r="B76" s="143" t="s">
        <v>55</v>
      </c>
      <c r="C76" s="144"/>
      <c r="D76" s="145"/>
    </row>
    <row r="77" spans="1:4" ht="35.25" customHeight="1">
      <c r="A77" s="175" t="s">
        <v>56</v>
      </c>
      <c r="B77" s="176" t="s">
        <v>57</v>
      </c>
      <c r="C77" s="177"/>
      <c r="D77" s="178"/>
    </row>
    <row r="78" spans="1:4" ht="22.5" customHeight="1">
      <c r="A78" s="175" t="s">
        <v>58</v>
      </c>
      <c r="B78" s="176" t="s">
        <v>41</v>
      </c>
      <c r="C78" s="177"/>
      <c r="D78" s="178"/>
    </row>
    <row r="79" spans="1:4" ht="28.5" customHeight="1">
      <c r="A79" s="175" t="s">
        <v>59</v>
      </c>
      <c r="B79" s="176" t="s">
        <v>41</v>
      </c>
      <c r="C79" s="177"/>
      <c r="D79" s="178"/>
    </row>
    <row r="80" spans="1:4" ht="17.25" customHeight="1">
      <c r="A80" s="175" t="s">
        <v>60</v>
      </c>
      <c r="B80" s="176" t="s">
        <v>41</v>
      </c>
      <c r="C80" s="177"/>
      <c r="D80" s="178"/>
    </row>
    <row r="81" spans="1:6" ht="18.75" customHeight="1">
      <c r="A81" s="175" t="s">
        <v>61</v>
      </c>
      <c r="B81" s="176" t="s">
        <v>39</v>
      </c>
      <c r="C81" s="177"/>
      <c r="D81" s="178"/>
    </row>
    <row r="82" spans="1:6" ht="18" customHeight="1" thickBot="1">
      <c r="A82" s="179" t="s">
        <v>62</v>
      </c>
      <c r="B82" s="180" t="s">
        <v>45</v>
      </c>
      <c r="C82" s="181"/>
      <c r="D82" s="182"/>
    </row>
    <row r="83" spans="1:6" ht="40.5" customHeight="1" thickBot="1">
      <c r="A83" s="183" t="s">
        <v>205</v>
      </c>
      <c r="B83" s="184" t="s">
        <v>196</v>
      </c>
      <c r="C83" s="185"/>
      <c r="D83" s="186"/>
    </row>
    <row r="84" spans="1:6" ht="22.5" customHeight="1" thickBot="1">
      <c r="A84" s="13" t="s">
        <v>197</v>
      </c>
      <c r="B84" s="14" t="s">
        <v>63</v>
      </c>
      <c r="C84" s="15"/>
      <c r="D84" s="16"/>
    </row>
    <row r="85" spans="1:6" ht="15.75">
      <c r="A85" s="17" t="s">
        <v>198</v>
      </c>
      <c r="B85" s="18" t="s">
        <v>41</v>
      </c>
      <c r="C85" s="202"/>
      <c r="D85" s="238"/>
    </row>
    <row r="86" spans="1:6" ht="16.5" thickBot="1">
      <c r="A86" s="19" t="s">
        <v>64</v>
      </c>
      <c r="B86" s="20" t="s">
        <v>53</v>
      </c>
      <c r="C86" s="237"/>
      <c r="D86" s="239"/>
    </row>
    <row r="87" spans="1:6" ht="21" customHeight="1" thickBot="1">
      <c r="A87" s="13" t="s">
        <v>199</v>
      </c>
      <c r="B87" s="14"/>
      <c r="C87" s="15"/>
      <c r="D87" s="16"/>
    </row>
    <row r="88" spans="1:6" ht="19.5" customHeight="1">
      <c r="A88" s="157" t="s">
        <v>65</v>
      </c>
      <c r="B88" s="153"/>
      <c r="C88" s="156"/>
      <c r="D88" s="158"/>
    </row>
    <row r="89" spans="1:6" ht="19.5" customHeight="1">
      <c r="A89" s="159" t="s">
        <v>66</v>
      </c>
      <c r="B89" s="143"/>
      <c r="C89" s="156"/>
      <c r="D89" s="160"/>
    </row>
    <row r="90" spans="1:6" ht="19.5" customHeight="1" thickBot="1">
      <c r="A90" s="21" t="s">
        <v>67</v>
      </c>
      <c r="B90" s="147"/>
      <c r="C90" s="156"/>
      <c r="D90" s="161"/>
    </row>
    <row r="91" spans="1:6" ht="26.25" customHeight="1" thickBot="1">
      <c r="A91" s="162" t="s">
        <v>68</v>
      </c>
      <c r="B91" s="163"/>
      <c r="C91" s="22"/>
      <c r="D91" s="23"/>
      <c r="F91" s="24"/>
    </row>
    <row r="96" spans="1:6" ht="16.5">
      <c r="A96" s="194"/>
      <c r="B96" s="194"/>
      <c r="C96" s="194"/>
      <c r="D96" s="194"/>
    </row>
    <row r="97" spans="1:11" ht="15" customHeight="1">
      <c r="A97" s="196" t="s">
        <v>69</v>
      </c>
      <c r="B97" s="196"/>
      <c r="C97" s="196"/>
      <c r="D97" s="196"/>
      <c r="E97" s="25"/>
      <c r="F97" s="25"/>
      <c r="G97" s="25"/>
      <c r="H97" s="25"/>
      <c r="I97" s="25"/>
      <c r="J97" s="25"/>
      <c r="K97" s="25"/>
    </row>
    <row r="98" spans="1:11" ht="20.25" customHeight="1">
      <c r="A98" s="222" t="s">
        <v>70</v>
      </c>
      <c r="B98" s="222"/>
      <c r="C98" s="222"/>
      <c r="D98" s="222"/>
    </row>
    <row r="99" spans="1:11" ht="15.75" thickBot="1"/>
    <row r="100" spans="1:11" ht="54.75" customHeight="1" thickBot="1">
      <c r="A100" s="26" t="s">
        <v>71</v>
      </c>
      <c r="B100" s="27" t="s">
        <v>72</v>
      </c>
      <c r="C100" s="28" t="s">
        <v>73</v>
      </c>
      <c r="D100" s="29" t="s">
        <v>74</v>
      </c>
    </row>
    <row r="101" spans="1:11" ht="21.75" customHeight="1">
      <c r="A101" s="30" t="s">
        <v>75</v>
      </c>
      <c r="B101" s="31"/>
      <c r="C101" s="32">
        <f>D101*D$11*12</f>
        <v>0</v>
      </c>
      <c r="D101" s="33">
        <f>D91*1.037</f>
        <v>0</v>
      </c>
    </row>
    <row r="102" spans="1:11" ht="26.25" customHeight="1">
      <c r="A102" s="34" t="s">
        <v>200</v>
      </c>
      <c r="B102" s="35"/>
      <c r="C102" s="32">
        <f>D102*D$11*12</f>
        <v>0</v>
      </c>
      <c r="D102" s="36">
        <f>D101*1.033</f>
        <v>0</v>
      </c>
    </row>
    <row r="103" spans="1:11" ht="21.75" customHeight="1">
      <c r="A103" s="34" t="s">
        <v>201</v>
      </c>
      <c r="B103" s="35"/>
      <c r="C103" s="32">
        <f>D103*D$11*12</f>
        <v>0</v>
      </c>
      <c r="D103" s="36">
        <f>D102*1.03</f>
        <v>0</v>
      </c>
    </row>
    <row r="104" spans="1:11" ht="21.75" customHeight="1">
      <c r="A104" s="34" t="s">
        <v>202</v>
      </c>
      <c r="B104" s="35"/>
      <c r="C104" s="32">
        <f>D104*D$11*12</f>
        <v>0</v>
      </c>
      <c r="D104" s="36">
        <f>D103*1.026</f>
        <v>0</v>
      </c>
    </row>
    <row r="105" spans="1:11" ht="26.25" customHeight="1" thickBot="1">
      <c r="A105" s="37"/>
      <c r="B105" s="38"/>
      <c r="C105" s="39"/>
      <c r="D105" s="40"/>
    </row>
    <row r="108" spans="1:11">
      <c r="A108" s="1" t="s">
        <v>203</v>
      </c>
    </row>
    <row r="110" spans="1:11" ht="18.75">
      <c r="A110" s="223" t="s">
        <v>94</v>
      </c>
      <c r="B110" s="223"/>
      <c r="C110" s="223"/>
    </row>
    <row r="111" spans="1:11" ht="15.75" thickBot="1"/>
    <row r="112" spans="1:11" ht="26.25" customHeight="1" thickBot="1">
      <c r="A112" s="241" t="s">
        <v>95</v>
      </c>
      <c r="B112" s="243" t="s">
        <v>96</v>
      </c>
      <c r="C112" s="244"/>
      <c r="D112" s="46"/>
    </row>
    <row r="113" spans="1:7" ht="33" customHeight="1" thickBot="1">
      <c r="A113" s="242"/>
      <c r="B113" s="47" t="s">
        <v>97</v>
      </c>
      <c r="C113" s="47" t="s">
        <v>98</v>
      </c>
    </row>
    <row r="114" spans="1:7" ht="51.75" customHeight="1">
      <c r="A114" s="48" t="s">
        <v>99</v>
      </c>
      <c r="B114" s="49">
        <f>C114*D$11*12</f>
        <v>0</v>
      </c>
      <c r="C114" s="33">
        <v>1</v>
      </c>
    </row>
    <row r="115" spans="1:7" ht="42.75" customHeight="1">
      <c r="A115" s="50" t="s">
        <v>100</v>
      </c>
      <c r="B115" s="49">
        <f>C115*D$11*12</f>
        <v>0</v>
      </c>
      <c r="C115" s="51">
        <v>0</v>
      </c>
    </row>
    <row r="116" spans="1:7" ht="66" customHeight="1" thickBot="1">
      <c r="A116" s="52" t="s">
        <v>101</v>
      </c>
      <c r="B116" s="53">
        <v>0</v>
      </c>
      <c r="C116" s="54" t="e">
        <f>B116/D$11/12</f>
        <v>#DIV/0!</v>
      </c>
    </row>
    <row r="117" spans="1:7" ht="45" customHeight="1" thickBot="1">
      <c r="A117" s="8" t="s">
        <v>102</v>
      </c>
      <c r="B117" s="10">
        <f>B114+B115-B116</f>
        <v>0</v>
      </c>
      <c r="C117" s="55" t="e">
        <f>C114+C115+C116</f>
        <v>#DIV/0!</v>
      </c>
    </row>
    <row r="123" spans="1:7" ht="25.5" customHeight="1">
      <c r="A123" s="231" t="s">
        <v>103</v>
      </c>
      <c r="B123" s="231"/>
      <c r="C123" s="231"/>
      <c r="D123" s="231"/>
      <c r="E123" s="164"/>
      <c r="F123" s="164"/>
      <c r="G123" s="164"/>
    </row>
    <row r="124" spans="1:7" ht="26.25" customHeight="1">
      <c r="A124" s="247" t="s">
        <v>104</v>
      </c>
      <c r="B124" s="247"/>
      <c r="C124" s="247"/>
      <c r="D124" s="247"/>
      <c r="E124" s="25"/>
      <c r="F124" s="25"/>
      <c r="G124" s="25"/>
    </row>
    <row r="125" spans="1:7">
      <c r="A125" s="56"/>
      <c r="B125"/>
      <c r="C125"/>
      <c r="D125"/>
      <c r="E125"/>
      <c r="F125"/>
      <c r="G125"/>
    </row>
    <row r="126" spans="1:7" ht="18.75">
      <c r="A126" s="248" t="s">
        <v>105</v>
      </c>
      <c r="B126" s="248"/>
      <c r="C126" s="248"/>
      <c r="D126" s="57">
        <f>D11</f>
        <v>0</v>
      </c>
      <c r="E126" s="165"/>
      <c r="F126" s="165"/>
    </row>
    <row r="127" spans="1:7">
      <c r="A127" s="58"/>
      <c r="B127"/>
      <c r="C127"/>
      <c r="D127"/>
      <c r="E127"/>
      <c r="F127"/>
      <c r="G127"/>
    </row>
    <row r="128" spans="1:7">
      <c r="A128" s="249" t="s">
        <v>106</v>
      </c>
      <c r="B128" s="249"/>
      <c r="C128" s="249"/>
      <c r="D128" s="249"/>
      <c r="E128" s="5"/>
      <c r="F128" s="5"/>
      <c r="G128" s="5"/>
    </row>
    <row r="129" spans="1:7" ht="15.75" thickBot="1">
      <c r="A129" s="59"/>
      <c r="B129"/>
      <c r="C129"/>
      <c r="D129"/>
      <c r="E129"/>
      <c r="F129"/>
      <c r="G129"/>
    </row>
    <row r="130" spans="1:7" ht="15.75" thickBot="1">
      <c r="A130" s="250" t="s">
        <v>107</v>
      </c>
      <c r="B130" s="208" t="s">
        <v>108</v>
      </c>
      <c r="C130" s="229" t="s">
        <v>109</v>
      </c>
      <c r="D130" s="230"/>
    </row>
    <row r="131" spans="1:7" ht="15.75" thickTop="1">
      <c r="A131" s="251"/>
      <c r="B131" s="209"/>
      <c r="C131" s="240" t="s">
        <v>110</v>
      </c>
      <c r="D131" s="240" t="s">
        <v>111</v>
      </c>
    </row>
    <row r="132" spans="1:7" ht="15.75" thickBot="1">
      <c r="A132" s="252"/>
      <c r="B132" s="210"/>
      <c r="C132" s="210"/>
      <c r="D132" s="210"/>
    </row>
    <row r="133" spans="1:7">
      <c r="A133" s="60" t="s">
        <v>112</v>
      </c>
      <c r="B133" s="61">
        <f>C133*D$126/1000</f>
        <v>0</v>
      </c>
      <c r="C133" s="62">
        <f>D133*12</f>
        <v>50.88</v>
      </c>
      <c r="D133" s="62">
        <v>4.24</v>
      </c>
    </row>
    <row r="134" spans="1:7">
      <c r="A134" s="60" t="s">
        <v>113</v>
      </c>
      <c r="B134" s="63">
        <f>C134*D$126/1000</f>
        <v>0</v>
      </c>
      <c r="C134" s="64">
        <f>D134*12</f>
        <v>-50.88</v>
      </c>
      <c r="D134" s="64">
        <f>D91-D133</f>
        <v>-4.24</v>
      </c>
    </row>
    <row r="135" spans="1:7">
      <c r="A135" s="60" t="s">
        <v>114</v>
      </c>
      <c r="B135" s="63">
        <f>C135*D$126/1000</f>
        <v>0</v>
      </c>
      <c r="C135" s="64"/>
      <c r="D135" s="64"/>
    </row>
    <row r="136" spans="1:7" ht="15.75" thickBot="1">
      <c r="A136" s="65" t="s">
        <v>115</v>
      </c>
      <c r="B136" s="66">
        <f>C136*D126/1000</f>
        <v>0</v>
      </c>
      <c r="C136" s="67">
        <f>D136*12</f>
        <v>12</v>
      </c>
      <c r="D136" s="67">
        <v>1</v>
      </c>
    </row>
    <row r="137" spans="1:7" ht="15.75" thickBot="1">
      <c r="A137" s="68" t="s">
        <v>116</v>
      </c>
      <c r="B137" s="69">
        <f>SUM(B133:B136)</f>
        <v>0</v>
      </c>
      <c r="C137" s="70">
        <f>SUM(C133:C136)</f>
        <v>12</v>
      </c>
      <c r="D137" s="69">
        <f>SUM(D133:D136)</f>
        <v>1</v>
      </c>
    </row>
    <row r="138" spans="1:7" ht="27" customHeight="1" thickBot="1">
      <c r="A138" s="71" t="s">
        <v>117</v>
      </c>
      <c r="B138" s="72" t="s">
        <v>118</v>
      </c>
      <c r="C138" s="73">
        <f>C137</f>
        <v>12</v>
      </c>
      <c r="D138" s="73">
        <f>D137</f>
        <v>1</v>
      </c>
    </row>
    <row r="139" spans="1:7" ht="30.75" thickBot="1">
      <c r="A139" s="60" t="s">
        <v>119</v>
      </c>
      <c r="B139" s="74">
        <v>0</v>
      </c>
      <c r="C139" s="75" t="e">
        <f>B139/D126*1000</f>
        <v>#DIV/0!</v>
      </c>
      <c r="D139" s="75" t="e">
        <f>C139/12</f>
        <v>#DIV/0!</v>
      </c>
    </row>
    <row r="140" spans="1:7" ht="30.75" thickBot="1">
      <c r="A140" s="65" t="s">
        <v>120</v>
      </c>
      <c r="B140" s="76">
        <v>0</v>
      </c>
      <c r="C140" s="77">
        <v>0</v>
      </c>
      <c r="D140" s="77">
        <v>0</v>
      </c>
    </row>
    <row r="141" spans="1:7" ht="30.75" thickBot="1">
      <c r="A141" s="68" t="s">
        <v>121</v>
      </c>
      <c r="B141" s="78" t="s">
        <v>118</v>
      </c>
      <c r="C141" s="79" t="e">
        <f>C138-C139-C140</f>
        <v>#DIV/0!</v>
      </c>
      <c r="D141" s="79" t="e">
        <f>D138-D139-D140</f>
        <v>#DIV/0!</v>
      </c>
    </row>
    <row r="142" spans="1:7">
      <c r="A142" s="80"/>
      <c r="B142"/>
      <c r="C142"/>
      <c r="D142"/>
      <c r="E142"/>
      <c r="F142"/>
      <c r="G142"/>
    </row>
    <row r="143" spans="1:7">
      <c r="A143" s="245" t="s">
        <v>122</v>
      </c>
      <c r="B143" s="245"/>
      <c r="C143" s="245"/>
      <c r="D143" s="245"/>
      <c r="E143" s="166"/>
      <c r="F143" s="166"/>
      <c r="G143" s="166"/>
    </row>
    <row r="144" spans="1:7">
      <c r="A144" s="81"/>
      <c r="B144" s="82"/>
      <c r="C144" s="82"/>
      <c r="D144" s="82"/>
      <c r="E144" s="82"/>
      <c r="F144" s="82"/>
      <c r="G144" s="82"/>
    </row>
    <row r="145" spans="1:7" ht="24.75" customHeight="1">
      <c r="A145" s="246" t="s">
        <v>123</v>
      </c>
      <c r="B145" s="246"/>
      <c r="C145" s="246"/>
      <c r="D145" s="246"/>
      <c r="E145" s="167"/>
      <c r="F145" s="167"/>
      <c r="G145" s="167"/>
    </row>
    <row r="146" spans="1:7">
      <c r="A146" s="43"/>
      <c r="B146"/>
      <c r="C146"/>
      <c r="D146"/>
      <c r="E146"/>
      <c r="F146"/>
      <c r="G146"/>
    </row>
    <row r="147" spans="1:7">
      <c r="A147" s="43"/>
      <c r="B147"/>
      <c r="C147"/>
      <c r="D147"/>
      <c r="E147"/>
      <c r="F147"/>
      <c r="G147"/>
    </row>
  </sheetData>
  <mergeCells count="47">
    <mergeCell ref="A143:D143"/>
    <mergeCell ref="A145:D145"/>
    <mergeCell ref="A124:D124"/>
    <mergeCell ref="A126:C126"/>
    <mergeCell ref="A128:D128"/>
    <mergeCell ref="A130:A132"/>
    <mergeCell ref="B130:B132"/>
    <mergeCell ref="C130:D130"/>
    <mergeCell ref="A123:D123"/>
    <mergeCell ref="A62:B62"/>
    <mergeCell ref="A63:B63"/>
    <mergeCell ref="A72:B72"/>
    <mergeCell ref="C85:C86"/>
    <mergeCell ref="D85:D86"/>
    <mergeCell ref="A96:D96"/>
    <mergeCell ref="A97:D97"/>
    <mergeCell ref="C131:C132"/>
    <mergeCell ref="D131:D132"/>
    <mergeCell ref="A112:A113"/>
    <mergeCell ref="B112:C112"/>
    <mergeCell ref="A98:D98"/>
    <mergeCell ref="A110:C110"/>
    <mergeCell ref="C50:C53"/>
    <mergeCell ref="D50:D53"/>
    <mergeCell ref="A55:B55"/>
    <mergeCell ref="B56:B60"/>
    <mergeCell ref="C56:C60"/>
    <mergeCell ref="D56:D60"/>
    <mergeCell ref="A44:B44"/>
    <mergeCell ref="B45:B49"/>
    <mergeCell ref="C45:C49"/>
    <mergeCell ref="D45:D49"/>
    <mergeCell ref="D17:D33"/>
    <mergeCell ref="A34:B34"/>
    <mergeCell ref="A35:B35"/>
    <mergeCell ref="C40:C42"/>
    <mergeCell ref="D40:D42"/>
    <mergeCell ref="C36:C39"/>
    <mergeCell ref="D36:D39"/>
    <mergeCell ref="A8:D8"/>
    <mergeCell ref="A9:D9"/>
    <mergeCell ref="A10:D10"/>
    <mergeCell ref="A11:C11"/>
    <mergeCell ref="A13:D13"/>
    <mergeCell ref="A14:D14"/>
    <mergeCell ref="B17:B33"/>
    <mergeCell ref="C17:C33"/>
  </mergeCells>
  <phoneticPr fontId="0" type="noConversion"/>
  <pageMargins left="0.7" right="0.7" top="0.75" bottom="0.75" header="0.3" footer="0.3"/>
  <pageSetup paperSize="9" scale="74" orientation="portrait" verticalDpi="0" r:id="rId1"/>
  <rowBreaks count="1" manualBreakCount="1">
    <brk id="109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M27" sqref="M27"/>
    </sheetView>
  </sheetViews>
  <sheetFormatPr defaultRowHeight="15"/>
  <cols>
    <col min="1" max="1" width="6.28515625" customWidth="1"/>
    <col min="2" max="2" width="35.7109375" customWidth="1"/>
    <col min="3" max="3" width="14.42578125" customWidth="1"/>
    <col min="4" max="4" width="12.28515625" customWidth="1"/>
    <col min="5" max="5" width="8.7109375" customWidth="1"/>
    <col min="6" max="6" width="9" customWidth="1"/>
  </cols>
  <sheetData>
    <row r="1" spans="1:9" ht="15.75">
      <c r="A1" s="198" t="s">
        <v>76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253" t="s">
        <v>77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10</v>
      </c>
      <c r="B3" s="254"/>
      <c r="C3" s="254"/>
      <c r="D3" s="254"/>
      <c r="E3" s="254"/>
      <c r="F3" s="254"/>
      <c r="G3" s="254"/>
      <c r="H3" s="254"/>
      <c r="I3" s="254"/>
    </row>
    <row r="4" spans="1:9" ht="9" customHeight="1">
      <c r="B4" s="1"/>
      <c r="C4" s="1"/>
      <c r="D4" s="1"/>
      <c r="E4" s="1"/>
    </row>
    <row r="5" spans="1:9" ht="24" customHeight="1">
      <c r="A5" s="255" t="s">
        <v>78</v>
      </c>
      <c r="B5" s="256" t="s">
        <v>79</v>
      </c>
      <c r="C5" s="256" t="s">
        <v>80</v>
      </c>
      <c r="D5" s="256" t="s">
        <v>81</v>
      </c>
      <c r="E5" s="256"/>
      <c r="F5" s="256"/>
      <c r="G5" s="256"/>
      <c r="H5" s="256"/>
      <c r="I5" s="256"/>
    </row>
    <row r="6" spans="1:9" ht="20.25" customHeight="1">
      <c r="A6" s="255"/>
      <c r="B6" s="256"/>
      <c r="C6" s="256"/>
      <c r="D6" s="256" t="s">
        <v>82</v>
      </c>
      <c r="E6" s="256"/>
      <c r="F6" s="255" t="s">
        <v>83</v>
      </c>
      <c r="G6" s="255" t="s">
        <v>84</v>
      </c>
      <c r="H6" s="255" t="s">
        <v>85</v>
      </c>
      <c r="I6" s="255" t="s">
        <v>86</v>
      </c>
    </row>
    <row r="7" spans="1:9" ht="30" customHeight="1">
      <c r="A7" s="255"/>
      <c r="B7" s="256"/>
      <c r="C7" s="256"/>
      <c r="D7" s="44" t="s">
        <v>87</v>
      </c>
      <c r="E7" s="45" t="s">
        <v>88</v>
      </c>
      <c r="F7" s="255"/>
      <c r="G7" s="255"/>
      <c r="H7" s="255"/>
      <c r="I7" s="255"/>
    </row>
    <row r="8" spans="1:9" ht="18.75" customHeight="1">
      <c r="A8" s="42">
        <v>1</v>
      </c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spans="1:9">
      <c r="A15" s="42"/>
      <c r="B15" s="42"/>
      <c r="C15" s="42"/>
      <c r="D15" s="42"/>
      <c r="E15" s="42"/>
      <c r="F15" s="42"/>
      <c r="G15" s="42"/>
      <c r="H15" s="42"/>
      <c r="I15" s="42"/>
    </row>
    <row r="16" spans="1:9">
      <c r="A16" s="42"/>
      <c r="B16" s="42"/>
      <c r="C16" s="42"/>
      <c r="D16" s="42"/>
      <c r="E16" s="42"/>
      <c r="F16" s="42"/>
      <c r="G16" s="42"/>
      <c r="H16" s="42"/>
      <c r="I16" s="42"/>
    </row>
    <row r="17" spans="1:9">
      <c r="A17" s="42"/>
      <c r="B17" s="42"/>
      <c r="C17" s="42"/>
      <c r="D17" s="42"/>
      <c r="E17" s="42"/>
      <c r="F17" s="42"/>
      <c r="G17" s="42"/>
      <c r="H17" s="42"/>
      <c r="I17" s="42"/>
    </row>
    <row r="18" spans="1:9">
      <c r="A18" s="42"/>
      <c r="B18" s="42"/>
      <c r="C18" s="42"/>
      <c r="D18" s="42"/>
      <c r="E18" s="42"/>
      <c r="F18" s="42"/>
      <c r="G18" s="42"/>
      <c r="H18" s="42"/>
      <c r="I18" s="42"/>
    </row>
    <row r="19" spans="1:9">
      <c r="A19" s="42"/>
      <c r="B19" s="42"/>
      <c r="C19" s="42"/>
      <c r="D19" s="42"/>
      <c r="E19" s="42"/>
      <c r="F19" s="42"/>
      <c r="G19" s="42"/>
      <c r="H19" s="42"/>
      <c r="I19" s="42"/>
    </row>
    <row r="20" spans="1:9">
      <c r="A20" s="42"/>
      <c r="B20" s="42"/>
      <c r="C20" s="42"/>
      <c r="D20" s="42"/>
      <c r="E20" s="42"/>
      <c r="F20" s="42"/>
      <c r="G20" s="42"/>
      <c r="H20" s="42"/>
      <c r="I20" s="42"/>
    </row>
    <row r="21" spans="1:9">
      <c r="A21" s="42"/>
      <c r="B21" s="42"/>
      <c r="C21" s="42"/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D25" s="42"/>
      <c r="E25" s="42"/>
      <c r="F25" s="42"/>
      <c r="G25" s="42"/>
      <c r="H25" s="42"/>
      <c r="I25" s="42"/>
    </row>
    <row r="26" spans="1:9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2"/>
      <c r="B27" s="42"/>
      <c r="C27" s="42"/>
      <c r="D27" s="42"/>
      <c r="E27" s="42"/>
      <c r="F27" s="42"/>
      <c r="G27" s="42"/>
      <c r="H27" s="42"/>
      <c r="I27" s="42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42"/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4" spans="1:9">
      <c r="A34" t="s">
        <v>89</v>
      </c>
    </row>
    <row r="35" spans="1:9">
      <c r="A35" t="s">
        <v>90</v>
      </c>
    </row>
    <row r="36" spans="1:9" ht="52.5" customHeight="1">
      <c r="A36" s="196" t="s">
        <v>91</v>
      </c>
      <c r="B36" s="196"/>
      <c r="C36" s="196"/>
      <c r="D36" s="196"/>
      <c r="E36" s="196"/>
      <c r="F36" s="196"/>
      <c r="G36" s="196"/>
      <c r="H36" s="196"/>
      <c r="I36" s="196"/>
    </row>
    <row r="37" spans="1:9" ht="15.75" customHeight="1"/>
    <row r="42" spans="1:9">
      <c r="A42" s="253" t="s">
        <v>92</v>
      </c>
      <c r="B42" s="253"/>
      <c r="C42" s="253"/>
      <c r="D42" s="253"/>
      <c r="E42" s="253"/>
      <c r="F42" s="253"/>
      <c r="G42" s="253"/>
      <c r="H42" s="253"/>
      <c r="I42" s="253"/>
    </row>
    <row r="43" spans="1:9">
      <c r="A43" s="43"/>
    </row>
    <row r="44" spans="1:9" ht="20.25" customHeight="1">
      <c r="A44" s="257" t="s">
        <v>93</v>
      </c>
      <c r="B44" s="257"/>
      <c r="C44" s="257"/>
      <c r="D44" s="257"/>
      <c r="E44" s="257"/>
      <c r="F44" s="257"/>
      <c r="G44" s="257"/>
      <c r="H44" s="257"/>
      <c r="I44" s="257"/>
    </row>
    <row r="46" spans="1:9" ht="24" customHeight="1">
      <c r="A46" s="255" t="s">
        <v>78</v>
      </c>
      <c r="B46" s="256" t="s">
        <v>79</v>
      </c>
      <c r="C46" s="256" t="s">
        <v>80</v>
      </c>
      <c r="D46" s="256" t="s">
        <v>81</v>
      </c>
      <c r="E46" s="256"/>
      <c r="F46" s="256"/>
      <c r="G46" s="256"/>
      <c r="H46" s="256"/>
      <c r="I46" s="256"/>
    </row>
    <row r="47" spans="1:9" ht="20.25" customHeight="1">
      <c r="A47" s="255"/>
      <c r="B47" s="256"/>
      <c r="C47" s="256"/>
      <c r="D47" s="256" t="s">
        <v>82</v>
      </c>
      <c r="E47" s="256"/>
      <c r="F47" s="255" t="s">
        <v>83</v>
      </c>
      <c r="G47" s="255" t="s">
        <v>84</v>
      </c>
      <c r="H47" s="255" t="s">
        <v>85</v>
      </c>
      <c r="I47" s="255" t="s">
        <v>86</v>
      </c>
    </row>
    <row r="48" spans="1:9" ht="30" customHeight="1">
      <c r="A48" s="255"/>
      <c r="B48" s="256"/>
      <c r="C48" s="256"/>
      <c r="D48" s="44" t="s">
        <v>87</v>
      </c>
      <c r="E48" s="45" t="s">
        <v>88</v>
      </c>
      <c r="F48" s="255"/>
      <c r="G48" s="255"/>
      <c r="H48" s="255"/>
      <c r="I48" s="255"/>
    </row>
    <row r="49" spans="1:9" ht="18.7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</row>
    <row r="50" spans="1:9">
      <c r="A50" s="42"/>
      <c r="B50" s="42"/>
      <c r="C50" s="42"/>
      <c r="D50" s="42"/>
      <c r="E50" s="42"/>
      <c r="F50" s="42"/>
      <c r="G50" s="42"/>
      <c r="H50" s="42"/>
      <c r="I50" s="42"/>
    </row>
    <row r="51" spans="1:9">
      <c r="A51" s="42"/>
      <c r="B51" s="42"/>
      <c r="C51" s="42"/>
      <c r="D51" s="42"/>
      <c r="E51" s="42"/>
      <c r="F51" s="42"/>
      <c r="G51" s="42"/>
      <c r="H51" s="42"/>
      <c r="I51" s="42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>
      <c r="A53" s="42"/>
      <c r="B53" s="42"/>
      <c r="C53" s="42"/>
      <c r="D53" s="42"/>
      <c r="E53" s="42"/>
      <c r="F53" s="42"/>
      <c r="G53" s="42"/>
      <c r="H53" s="42"/>
      <c r="I53" s="42"/>
    </row>
    <row r="54" spans="1:9">
      <c r="A54" s="42"/>
      <c r="B54" s="42"/>
      <c r="C54" s="42"/>
      <c r="D54" s="42"/>
      <c r="E54" s="42"/>
      <c r="F54" s="42"/>
      <c r="G54" s="42"/>
      <c r="H54" s="42"/>
      <c r="I54" s="42"/>
    </row>
    <row r="55" spans="1:9">
      <c r="A55" s="42"/>
      <c r="B55" s="42"/>
      <c r="C55" s="42"/>
      <c r="D55" s="42"/>
      <c r="E55" s="42"/>
      <c r="F55" s="42"/>
      <c r="G55" s="42"/>
      <c r="H55" s="42"/>
      <c r="I55" s="42"/>
    </row>
  </sheetData>
  <mergeCells count="24">
    <mergeCell ref="A36:I36"/>
    <mergeCell ref="A42:I42"/>
    <mergeCell ref="F47:F48"/>
    <mergeCell ref="G47:G48"/>
    <mergeCell ref="H47:H48"/>
    <mergeCell ref="I47:I48"/>
    <mergeCell ref="A44:I44"/>
    <mergeCell ref="A46:A48"/>
    <mergeCell ref="B46:B48"/>
    <mergeCell ref="C46:C48"/>
    <mergeCell ref="D46:I46"/>
    <mergeCell ref="D47:E47"/>
    <mergeCell ref="A1:I1"/>
    <mergeCell ref="A2:I2"/>
    <mergeCell ref="A3:I3"/>
    <mergeCell ref="A5:A7"/>
    <mergeCell ref="B5:B7"/>
    <mergeCell ref="C5:C7"/>
    <mergeCell ref="D5:I5"/>
    <mergeCell ref="D6:E6"/>
    <mergeCell ref="F6:F7"/>
    <mergeCell ref="G6:G7"/>
    <mergeCell ref="H6:H7"/>
    <mergeCell ref="I6:I7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E26" sqref="E26"/>
    </sheetView>
  </sheetViews>
  <sheetFormatPr defaultRowHeight="15"/>
  <cols>
    <col min="1" max="1" width="46.28515625" customWidth="1"/>
    <col min="2" max="2" width="13.140625" customWidth="1"/>
    <col min="3" max="3" width="13" customWidth="1"/>
    <col min="4" max="4" width="13.28515625" customWidth="1"/>
    <col min="5" max="6" width="13" customWidth="1"/>
    <col min="7" max="7" width="10.5703125" customWidth="1"/>
    <col min="8" max="8" width="12.140625" customWidth="1"/>
    <col min="9" max="11" width="11.28515625" customWidth="1"/>
  </cols>
  <sheetData>
    <row r="1" spans="1:16" ht="20.25" customHeight="1">
      <c r="A1" s="258" t="s">
        <v>124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N1" s="83"/>
    </row>
    <row r="2" spans="1:16" ht="16.5" customHeight="1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6" ht="24.75" customHeight="1">
      <c r="A3" s="259" t="s">
        <v>126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6" ht="14.25" customHeight="1">
      <c r="A4" s="259" t="s">
        <v>127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6" ht="18.75">
      <c r="A5" s="260" t="s">
        <v>128</v>
      </c>
      <c r="B5" s="260"/>
      <c r="C5" s="260"/>
      <c r="D5" s="260"/>
      <c r="E5" s="260"/>
      <c r="F5" s="260"/>
      <c r="G5" s="260"/>
      <c r="H5" s="260"/>
      <c r="I5" s="260"/>
      <c r="J5" s="261">
        <f>'1-1'!D126</f>
        <v>0</v>
      </c>
      <c r="K5" s="253"/>
    </row>
    <row r="6" spans="1:16" ht="15.75" thickBot="1">
      <c r="A6" s="84"/>
    </row>
    <row r="7" spans="1:16" ht="21.75" customHeight="1" thickBot="1">
      <c r="A7" s="263" t="s">
        <v>129</v>
      </c>
      <c r="B7" s="266" t="s">
        <v>130</v>
      </c>
      <c r="C7" s="267"/>
      <c r="D7" s="267"/>
      <c r="E7" s="267"/>
      <c r="F7" s="267"/>
      <c r="G7" s="267"/>
      <c r="H7" s="267"/>
      <c r="I7" s="267"/>
      <c r="J7" s="267"/>
      <c r="K7" s="268"/>
    </row>
    <row r="8" spans="1:16" ht="29.25" customHeight="1" thickBot="1">
      <c r="A8" s="264"/>
      <c r="B8" s="266" t="s">
        <v>131</v>
      </c>
      <c r="C8" s="268"/>
      <c r="D8" s="266" t="s">
        <v>132</v>
      </c>
      <c r="E8" s="268"/>
      <c r="F8" s="266" t="s">
        <v>133</v>
      </c>
      <c r="G8" s="268"/>
      <c r="H8" s="266" t="s">
        <v>134</v>
      </c>
      <c r="I8" s="268"/>
      <c r="J8" s="266" t="s">
        <v>135</v>
      </c>
      <c r="K8" s="268"/>
    </row>
    <row r="9" spans="1:16" ht="60.75" thickBot="1">
      <c r="A9" s="265"/>
      <c r="B9" s="168" t="s">
        <v>136</v>
      </c>
      <c r="C9" s="168" t="s">
        <v>137</v>
      </c>
      <c r="D9" s="168" t="s">
        <v>136</v>
      </c>
      <c r="E9" s="168" t="s">
        <v>137</v>
      </c>
      <c r="F9" s="168" t="s">
        <v>136</v>
      </c>
      <c r="G9" s="168" t="s">
        <v>137</v>
      </c>
      <c r="H9" s="168" t="s">
        <v>136</v>
      </c>
      <c r="I9" s="168" t="s">
        <v>137</v>
      </c>
      <c r="J9" s="168" t="s">
        <v>136</v>
      </c>
      <c r="K9" s="168" t="s">
        <v>137</v>
      </c>
    </row>
    <row r="10" spans="1:16" ht="26.25" customHeight="1" thickBot="1">
      <c r="A10" s="169" t="s">
        <v>204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P10" s="171"/>
    </row>
    <row r="11" spans="1:16" ht="26.25" customHeight="1" thickBot="1">
      <c r="A11" s="172" t="s">
        <v>206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P11" s="171"/>
    </row>
    <row r="12" spans="1:16" ht="20.25" customHeight="1" thickBot="1">
      <c r="A12" s="85" t="s">
        <v>138</v>
      </c>
      <c r="B12" s="86"/>
      <c r="C12" s="87"/>
      <c r="D12" s="87"/>
      <c r="E12" s="87"/>
      <c r="F12" s="87"/>
      <c r="G12" s="87"/>
      <c r="H12" s="87"/>
      <c r="I12" s="87"/>
      <c r="J12" s="87"/>
      <c r="K12" s="88"/>
      <c r="P12" s="171"/>
    </row>
    <row r="13" spans="1:16" ht="36.75" customHeight="1" thickBot="1">
      <c r="A13" s="89" t="s">
        <v>139</v>
      </c>
      <c r="B13" s="90"/>
      <c r="C13" s="91"/>
      <c r="D13" s="90"/>
      <c r="E13" s="90"/>
      <c r="F13" s="90"/>
      <c r="G13" s="90"/>
      <c r="H13" s="90"/>
      <c r="I13" s="90"/>
      <c r="J13" s="90"/>
      <c r="K13" s="90"/>
      <c r="P13" s="171"/>
    </row>
    <row r="14" spans="1:16" ht="32.25" customHeight="1" thickBot="1">
      <c r="A14" s="89" t="s">
        <v>140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6" ht="21.75" customHeight="1" thickBot="1">
      <c r="A15" s="92" t="s">
        <v>141</v>
      </c>
      <c r="B15" s="93"/>
      <c r="C15" s="94"/>
      <c r="D15" s="94"/>
      <c r="E15" s="94"/>
      <c r="F15" s="95" t="s">
        <v>142</v>
      </c>
      <c r="G15" s="94"/>
      <c r="H15" s="94"/>
      <c r="I15" s="94"/>
      <c r="J15" s="94"/>
      <c r="K15" s="94"/>
    </row>
    <row r="16" spans="1:16" ht="24.75" customHeight="1" thickBot="1">
      <c r="A16" s="96" t="s">
        <v>143</v>
      </c>
      <c r="B16" s="90" t="s">
        <v>118</v>
      </c>
      <c r="C16" s="91"/>
      <c r="D16" s="90" t="s">
        <v>144</v>
      </c>
      <c r="E16" s="91"/>
      <c r="F16" s="90" t="s">
        <v>145</v>
      </c>
      <c r="G16" s="91"/>
      <c r="H16" s="91"/>
      <c r="I16" s="91"/>
      <c r="J16" s="91"/>
      <c r="K16" s="91"/>
    </row>
    <row r="17" spans="1:11" ht="19.5" customHeight="1" thickBot="1">
      <c r="A17" s="92" t="s">
        <v>146</v>
      </c>
      <c r="B17" s="94"/>
      <c r="C17" s="94"/>
      <c r="D17" s="94"/>
      <c r="E17" s="94"/>
      <c r="F17" s="94"/>
      <c r="G17" s="94"/>
      <c r="H17" s="95" t="s">
        <v>147</v>
      </c>
      <c r="I17" s="94"/>
      <c r="J17" s="93"/>
      <c r="K17" s="94"/>
    </row>
    <row r="18" spans="1:11" ht="21" customHeight="1" thickBot="1">
      <c r="A18" s="96" t="s">
        <v>143</v>
      </c>
      <c r="B18" s="90" t="s">
        <v>118</v>
      </c>
      <c r="C18" s="91"/>
      <c r="D18" s="90" t="s">
        <v>148</v>
      </c>
      <c r="E18" s="91"/>
      <c r="F18" s="90" t="s">
        <v>149</v>
      </c>
      <c r="G18" s="91"/>
      <c r="H18" s="90" t="s">
        <v>150</v>
      </c>
      <c r="I18" s="91"/>
      <c r="J18" s="90"/>
      <c r="K18" s="91"/>
    </row>
    <row r="19" spans="1:11" ht="19.5" customHeight="1" thickBot="1">
      <c r="A19" s="92" t="s">
        <v>151</v>
      </c>
      <c r="B19" s="94"/>
      <c r="C19" s="94"/>
      <c r="D19" s="93"/>
      <c r="E19" s="94"/>
      <c r="F19" s="93"/>
      <c r="G19" s="94"/>
      <c r="H19" s="93"/>
      <c r="I19" s="94"/>
      <c r="J19" s="95" t="s">
        <v>152</v>
      </c>
      <c r="K19" s="94"/>
    </row>
    <row r="20" spans="1:11" ht="21.75" customHeight="1" thickBot="1">
      <c r="A20" s="96" t="s">
        <v>143</v>
      </c>
      <c r="B20" s="91"/>
      <c r="C20" s="91"/>
      <c r="D20" s="90"/>
      <c r="E20" s="91"/>
      <c r="F20" s="90"/>
      <c r="G20" s="91"/>
      <c r="H20" s="90" t="s">
        <v>153</v>
      </c>
      <c r="I20" s="91"/>
      <c r="J20" s="90" t="s">
        <v>154</v>
      </c>
      <c r="K20" s="91"/>
    </row>
    <row r="21" spans="1:11" ht="30.75" customHeight="1" thickBot="1">
      <c r="A21" s="97" t="s">
        <v>155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27" customHeight="1" thickBot="1">
      <c r="A22" s="99" t="s">
        <v>156</v>
      </c>
      <c r="B22" s="100"/>
      <c r="C22" s="101"/>
      <c r="D22" s="100"/>
      <c r="E22" s="101"/>
      <c r="F22" s="100"/>
      <c r="G22" s="101"/>
      <c r="H22" s="100"/>
      <c r="I22" s="101"/>
      <c r="J22" s="100"/>
      <c r="K22" s="101"/>
    </row>
    <row r="23" spans="1:11" ht="27.75" customHeight="1" thickBot="1">
      <c r="A23" s="102" t="s">
        <v>157</v>
      </c>
      <c r="B23" s="101"/>
      <c r="C23" s="100"/>
      <c r="D23" s="101"/>
      <c r="E23" s="100"/>
      <c r="F23" s="103"/>
      <c r="G23" s="100"/>
      <c r="H23" s="103"/>
      <c r="I23" s="100"/>
      <c r="J23" s="103"/>
      <c r="K23" s="100"/>
    </row>
    <row r="24" spans="1:11">
      <c r="A24" s="104"/>
    </row>
    <row r="25" spans="1:11" ht="32.25" customHeight="1">
      <c r="A25" s="262" t="s">
        <v>158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mergeCells count="14">
    <mergeCell ref="A25:K25"/>
    <mergeCell ref="A7:A9"/>
    <mergeCell ref="B7:K7"/>
    <mergeCell ref="B8:C8"/>
    <mergeCell ref="D8:E8"/>
    <mergeCell ref="F8:G8"/>
    <mergeCell ref="H8:I8"/>
    <mergeCell ref="J8:K8"/>
    <mergeCell ref="A1:K1"/>
    <mergeCell ref="A2:K2"/>
    <mergeCell ref="A3:K3"/>
    <mergeCell ref="A4:K4"/>
    <mergeCell ref="A5:I5"/>
    <mergeCell ref="J5:K5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7" sqref="E37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1-1</vt:lpstr>
      <vt:lpstr>1-1(2)</vt:lpstr>
      <vt:lpstr>1-1(4,1)</vt:lpstr>
      <vt:lpstr>Лист1</vt:lpstr>
      <vt:lpstr>Лист2</vt:lpstr>
      <vt:lpstr>Лист3</vt:lpstr>
      <vt:lpstr>'1-1'!Область_печати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2017-02-13T11:02:16Z</dcterms:modified>
</cp:coreProperties>
</file>